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Лист1!$A$17:$K$247</definedName>
  </definedNames>
  <calcPr calcId="144525"/>
</workbook>
</file>

<file path=xl/calcChain.xml><?xml version="1.0" encoding="utf-8"?>
<calcChain xmlns="http://schemas.openxmlformats.org/spreadsheetml/2006/main">
  <c r="F65" i="1" l="1"/>
  <c r="G79" i="1" l="1"/>
  <c r="H79" i="1"/>
  <c r="F79" i="1"/>
  <c r="H81" i="1"/>
  <c r="G81" i="1"/>
  <c r="F81" i="1"/>
  <c r="G129" i="1"/>
  <c r="F129" i="1"/>
  <c r="F128" i="1" s="1"/>
  <c r="G128" i="1"/>
  <c r="H130" i="1"/>
  <c r="H129" i="1" s="1"/>
  <c r="H128" i="1" s="1"/>
  <c r="G130" i="1"/>
  <c r="F130" i="1"/>
  <c r="F169" i="1" l="1"/>
  <c r="F160" i="1" l="1"/>
  <c r="F159" i="1"/>
  <c r="F138" i="1"/>
  <c r="G239" i="1" l="1"/>
  <c r="G238" i="1" s="1"/>
  <c r="G237" i="1" s="1"/>
  <c r="G236" i="1" s="1"/>
  <c r="G235" i="1" s="1"/>
  <c r="H239" i="1"/>
  <c r="H238" i="1" s="1"/>
  <c r="H237" i="1" s="1"/>
  <c r="H236" i="1" s="1"/>
  <c r="H235" i="1" s="1"/>
  <c r="F239" i="1"/>
  <c r="F238" i="1" s="1"/>
  <c r="F237" i="1" s="1"/>
  <c r="F236" i="1" s="1"/>
  <c r="F235" i="1" s="1"/>
  <c r="F32" i="1" l="1"/>
  <c r="G65" i="1"/>
  <c r="H65" i="1"/>
  <c r="G233" i="1"/>
  <c r="G232" i="1" s="1"/>
  <c r="G231" i="1" s="1"/>
  <c r="G230" i="1" s="1"/>
  <c r="G229" i="1" s="1"/>
  <c r="G228" i="1" s="1"/>
  <c r="H233" i="1"/>
  <c r="H232" i="1" s="1"/>
  <c r="H231" i="1" s="1"/>
  <c r="H230" i="1" s="1"/>
  <c r="H229" i="1" s="1"/>
  <c r="H228" i="1" s="1"/>
  <c r="F233" i="1"/>
  <c r="F232" i="1" s="1"/>
  <c r="F231" i="1" s="1"/>
  <c r="F230" i="1" s="1"/>
  <c r="F229" i="1" s="1"/>
  <c r="F228" i="1" s="1"/>
  <c r="G245" i="1"/>
  <c r="H245" i="1"/>
  <c r="F245" i="1"/>
  <c r="G226" i="1"/>
  <c r="G225" i="1" s="1"/>
  <c r="H226" i="1"/>
  <c r="H225" i="1" s="1"/>
  <c r="F226" i="1"/>
  <c r="F225" i="1" s="1"/>
  <c r="G223" i="1"/>
  <c r="G222" i="1" s="1"/>
  <c r="H223" i="1"/>
  <c r="H222" i="1" s="1"/>
  <c r="F223" i="1"/>
  <c r="F222" i="1" s="1"/>
  <c r="G217" i="1"/>
  <c r="G216" i="1" s="1"/>
  <c r="G215" i="1" s="1"/>
  <c r="G214" i="1" s="1"/>
  <c r="G213" i="1" s="1"/>
  <c r="H217" i="1"/>
  <c r="H216" i="1" s="1"/>
  <c r="H215" i="1" s="1"/>
  <c r="H214" i="1" s="1"/>
  <c r="H213" i="1" s="1"/>
  <c r="F217" i="1"/>
  <c r="F216" i="1" s="1"/>
  <c r="F215" i="1" s="1"/>
  <c r="F214" i="1" s="1"/>
  <c r="F213" i="1" s="1"/>
  <c r="G211" i="1"/>
  <c r="G210" i="1" s="1"/>
  <c r="G209" i="1" s="1"/>
  <c r="H211" i="1"/>
  <c r="H210" i="1" s="1"/>
  <c r="H209" i="1" s="1"/>
  <c r="F211" i="1"/>
  <c r="F210" i="1" s="1"/>
  <c r="F209" i="1" s="1"/>
  <c r="G207" i="1"/>
  <c r="G206" i="1" s="1"/>
  <c r="G205" i="1" s="1"/>
  <c r="H207" i="1"/>
  <c r="H206" i="1" s="1"/>
  <c r="H205" i="1" s="1"/>
  <c r="F207" i="1"/>
  <c r="F203" i="1" s="1"/>
  <c r="G203" i="1"/>
  <c r="H203" i="1"/>
  <c r="H202" i="1" l="1"/>
  <c r="H201" i="1" s="1"/>
  <c r="H200" i="1"/>
  <c r="G202" i="1"/>
  <c r="G201" i="1" s="1"/>
  <c r="G200" i="1"/>
  <c r="G244" i="1"/>
  <c r="G243" i="1" s="1"/>
  <c r="G242" i="1" s="1"/>
  <c r="H244" i="1"/>
  <c r="H243" i="1" s="1"/>
  <c r="H242" i="1" s="1"/>
  <c r="F244" i="1"/>
  <c r="F243" i="1" s="1"/>
  <c r="F242" i="1" s="1"/>
  <c r="G221" i="1"/>
  <c r="G220" i="1" s="1"/>
  <c r="G219" i="1" s="1"/>
  <c r="H221" i="1"/>
  <c r="F202" i="1"/>
  <c r="F201" i="1" s="1"/>
  <c r="F200" i="1"/>
  <c r="F206" i="1"/>
  <c r="F205" i="1" s="1"/>
  <c r="F221" i="1"/>
  <c r="G197" i="1"/>
  <c r="G196" i="1" s="1"/>
  <c r="G195" i="1" s="1"/>
  <c r="G194" i="1" s="1"/>
  <c r="G193" i="1" s="1"/>
  <c r="H197" i="1"/>
  <c r="H196" i="1" s="1"/>
  <c r="H195" i="1" s="1"/>
  <c r="H194" i="1" s="1"/>
  <c r="H193" i="1" s="1"/>
  <c r="F197" i="1"/>
  <c r="F196" i="1" s="1"/>
  <c r="F195" i="1" s="1"/>
  <c r="F194" i="1" s="1"/>
  <c r="F193" i="1" s="1"/>
  <c r="G191" i="1"/>
  <c r="G190" i="1" s="1"/>
  <c r="G189" i="1" s="1"/>
  <c r="G188" i="1" s="1"/>
  <c r="G187" i="1" s="1"/>
  <c r="H191" i="1"/>
  <c r="H190" i="1" s="1"/>
  <c r="H189" i="1" s="1"/>
  <c r="H188" i="1" s="1"/>
  <c r="H187" i="1" s="1"/>
  <c r="F191" i="1"/>
  <c r="F190" i="1" s="1"/>
  <c r="F189" i="1" s="1"/>
  <c r="F188" i="1" s="1"/>
  <c r="F187" i="1" s="1"/>
  <c r="G154" i="1"/>
  <c r="G153" i="1" s="1"/>
  <c r="G152" i="1" s="1"/>
  <c r="G151" i="1" s="1"/>
  <c r="H154" i="1"/>
  <c r="H153" i="1" s="1"/>
  <c r="H152" i="1" s="1"/>
  <c r="H151" i="1" s="1"/>
  <c r="F154" i="1"/>
  <c r="F153" i="1" s="1"/>
  <c r="F152" i="1" s="1"/>
  <c r="F151" i="1" s="1"/>
  <c r="G160" i="1"/>
  <c r="G159" i="1" s="1"/>
  <c r="G158" i="1" s="1"/>
  <c r="G157" i="1" s="1"/>
  <c r="G156" i="1" s="1"/>
  <c r="H160" i="1"/>
  <c r="H159" i="1" s="1"/>
  <c r="H158" i="1" s="1"/>
  <c r="H157" i="1" s="1"/>
  <c r="H156" i="1" s="1"/>
  <c r="F158" i="1"/>
  <c r="F157" i="1" s="1"/>
  <c r="F156" i="1" s="1"/>
  <c r="G166" i="1"/>
  <c r="H166" i="1"/>
  <c r="F166" i="1"/>
  <c r="G169" i="1"/>
  <c r="H169" i="1"/>
  <c r="G172" i="1"/>
  <c r="G171" i="1" s="1"/>
  <c r="H172" i="1"/>
  <c r="H171" i="1" s="1"/>
  <c r="F172" i="1"/>
  <c r="F171" i="1" s="1"/>
  <c r="G177" i="1"/>
  <c r="H177" i="1"/>
  <c r="F177" i="1"/>
  <c r="G181" i="1"/>
  <c r="G180" i="1" s="1"/>
  <c r="G179" i="1" s="1"/>
  <c r="H181" i="1"/>
  <c r="H180" i="1" s="1"/>
  <c r="H179" i="1" s="1"/>
  <c r="F181" i="1"/>
  <c r="F180" i="1" s="1"/>
  <c r="F179" i="1" s="1"/>
  <c r="G185" i="1"/>
  <c r="G184" i="1" s="1"/>
  <c r="H185" i="1"/>
  <c r="H184" i="1" s="1"/>
  <c r="F185" i="1"/>
  <c r="F184" i="1" s="1"/>
  <c r="G143" i="1"/>
  <c r="G142" i="1" s="1"/>
  <c r="G141" i="1" s="1"/>
  <c r="G140" i="1" s="1"/>
  <c r="H143" i="1"/>
  <c r="H142" i="1" s="1"/>
  <c r="H141" i="1" s="1"/>
  <c r="H140" i="1" s="1"/>
  <c r="F143" i="1"/>
  <c r="F142" i="1" s="1"/>
  <c r="F141" i="1" s="1"/>
  <c r="F140" i="1" s="1"/>
  <c r="G145" i="1"/>
  <c r="H145" i="1"/>
  <c r="F145" i="1"/>
  <c r="H138" i="1"/>
  <c r="G138" i="1"/>
  <c r="G135" i="1"/>
  <c r="G134" i="1" s="1"/>
  <c r="G133" i="1" s="1"/>
  <c r="G132" i="1" s="1"/>
  <c r="H135" i="1"/>
  <c r="H134" i="1" s="1"/>
  <c r="H133" i="1" s="1"/>
  <c r="H132" i="1" s="1"/>
  <c r="F135" i="1"/>
  <c r="F134" i="1" s="1"/>
  <c r="F133" i="1" s="1"/>
  <c r="F132" i="1" s="1"/>
  <c r="G126" i="1"/>
  <c r="G125" i="1" s="1"/>
  <c r="G124" i="1" s="1"/>
  <c r="G123" i="1" s="1"/>
  <c r="H126" i="1"/>
  <c r="H125" i="1" s="1"/>
  <c r="H124" i="1" s="1"/>
  <c r="H123" i="1" s="1"/>
  <c r="F126" i="1"/>
  <c r="F125" i="1" s="1"/>
  <c r="F124" i="1" s="1"/>
  <c r="F123" i="1" s="1"/>
  <c r="G121" i="1"/>
  <c r="G120" i="1" s="1"/>
  <c r="G119" i="1" s="1"/>
  <c r="H121" i="1"/>
  <c r="H120" i="1" s="1"/>
  <c r="H119" i="1" s="1"/>
  <c r="F121" i="1"/>
  <c r="F120" i="1" s="1"/>
  <c r="F119" i="1" s="1"/>
  <c r="G117" i="1"/>
  <c r="G116" i="1" s="1"/>
  <c r="G115" i="1" s="1"/>
  <c r="H117" i="1"/>
  <c r="H116" i="1" s="1"/>
  <c r="H115" i="1" s="1"/>
  <c r="F117" i="1"/>
  <c r="F116" i="1" s="1"/>
  <c r="F115" i="1" s="1"/>
  <c r="G113" i="1"/>
  <c r="H113" i="1"/>
  <c r="F113" i="1"/>
  <c r="G111" i="1"/>
  <c r="G110" i="1" s="1"/>
  <c r="G109" i="1" s="1"/>
  <c r="H111" i="1"/>
  <c r="H110" i="1" s="1"/>
  <c r="H109" i="1" s="1"/>
  <c r="F111" i="1"/>
  <c r="F110" i="1" s="1"/>
  <c r="F109" i="1" s="1"/>
  <c r="G102" i="1"/>
  <c r="G101" i="1" s="1"/>
  <c r="G100" i="1" s="1"/>
  <c r="H102" i="1"/>
  <c r="H101" i="1" s="1"/>
  <c r="H100" i="1" s="1"/>
  <c r="F102" i="1"/>
  <c r="F101" i="1" s="1"/>
  <c r="F100" i="1" s="1"/>
  <c r="G98" i="1"/>
  <c r="G97" i="1" s="1"/>
  <c r="G96" i="1" s="1"/>
  <c r="H98" i="1"/>
  <c r="H97" i="1" s="1"/>
  <c r="H96" i="1" s="1"/>
  <c r="F98" i="1"/>
  <c r="F97" i="1" s="1"/>
  <c r="F96" i="1" s="1"/>
  <c r="G94" i="1"/>
  <c r="G93" i="1" s="1"/>
  <c r="G92" i="1" s="1"/>
  <c r="H94" i="1"/>
  <c r="H93" i="1" s="1"/>
  <c r="H92" i="1" s="1"/>
  <c r="F94" i="1"/>
  <c r="F93" i="1" s="1"/>
  <c r="F92" i="1" s="1"/>
  <c r="G90" i="1"/>
  <c r="G89" i="1" s="1"/>
  <c r="G88" i="1" s="1"/>
  <c r="H90" i="1"/>
  <c r="H89" i="1" s="1"/>
  <c r="H88" i="1" s="1"/>
  <c r="F90" i="1"/>
  <c r="F89" i="1" s="1"/>
  <c r="F88" i="1" s="1"/>
  <c r="G86" i="1"/>
  <c r="G85" i="1" s="1"/>
  <c r="G84" i="1" s="1"/>
  <c r="H86" i="1"/>
  <c r="H85" i="1" s="1"/>
  <c r="H84" i="1" s="1"/>
  <c r="F86" i="1"/>
  <c r="F85" i="1" s="1"/>
  <c r="F84" i="1" s="1"/>
  <c r="G78" i="1"/>
  <c r="G77" i="1" s="1"/>
  <c r="G76" i="1" s="1"/>
  <c r="H78" i="1"/>
  <c r="H77" i="1" s="1"/>
  <c r="H76" i="1" s="1"/>
  <c r="F78" i="1"/>
  <c r="F77" i="1" s="1"/>
  <c r="F76" i="1" s="1"/>
  <c r="G74" i="1"/>
  <c r="G73" i="1" s="1"/>
  <c r="G72" i="1" s="1"/>
  <c r="H74" i="1"/>
  <c r="H73" i="1" s="1"/>
  <c r="H72" i="1" s="1"/>
  <c r="F74" i="1"/>
  <c r="F73" i="1" s="1"/>
  <c r="F72" i="1" s="1"/>
  <c r="G70" i="1"/>
  <c r="G69" i="1" s="1"/>
  <c r="G68" i="1" s="1"/>
  <c r="H70" i="1"/>
  <c r="H69" i="1" s="1"/>
  <c r="H68" i="1" s="1"/>
  <c r="F70" i="1"/>
  <c r="F69" i="1" s="1"/>
  <c r="F68" i="1" s="1"/>
  <c r="G63" i="1"/>
  <c r="G62" i="1" s="1"/>
  <c r="G61" i="1" s="1"/>
  <c r="H63" i="1"/>
  <c r="H62" i="1" s="1"/>
  <c r="H61" i="1" s="1"/>
  <c r="F63" i="1"/>
  <c r="F62" i="1" s="1"/>
  <c r="F61" i="1" s="1"/>
  <c r="F137" i="1" l="1"/>
  <c r="G199" i="1"/>
  <c r="H137" i="1"/>
  <c r="G137" i="1"/>
  <c r="H199" i="1"/>
  <c r="F150" i="1"/>
  <c r="F149" i="1" s="1"/>
  <c r="H150" i="1"/>
  <c r="H149" i="1" s="1"/>
  <c r="G150" i="1"/>
  <c r="G149" i="1" s="1"/>
  <c r="G174" i="1"/>
  <c r="F67" i="1"/>
  <c r="G176" i="1"/>
  <c r="G175" i="1" s="1"/>
  <c r="F174" i="1"/>
  <c r="G83" i="1"/>
  <c r="F104" i="1"/>
  <c r="H163" i="1"/>
  <c r="G104" i="1"/>
  <c r="G163" i="1"/>
  <c r="F220" i="1"/>
  <c r="F219" i="1" s="1"/>
  <c r="F83" i="1"/>
  <c r="H174" i="1"/>
  <c r="H165" i="1"/>
  <c r="F176" i="1"/>
  <c r="F175" i="1" s="1"/>
  <c r="G165" i="1"/>
  <c r="F199" i="1"/>
  <c r="H164" i="1"/>
  <c r="H176" i="1"/>
  <c r="H175" i="1" s="1"/>
  <c r="H220" i="1"/>
  <c r="H219" i="1" s="1"/>
  <c r="G164" i="1"/>
  <c r="F163" i="1"/>
  <c r="G67" i="1"/>
  <c r="H83" i="1"/>
  <c r="H104" i="1"/>
  <c r="H67" i="1"/>
  <c r="F164" i="1"/>
  <c r="F165" i="1"/>
  <c r="F162" i="1" l="1"/>
  <c r="H148" i="1"/>
  <c r="H147" i="1" s="1"/>
  <c r="G162" i="1"/>
  <c r="F148" i="1"/>
  <c r="F147" i="1" s="1"/>
  <c r="H162" i="1"/>
  <c r="G148" i="1"/>
  <c r="G147" i="1" s="1"/>
  <c r="G59" i="1" l="1"/>
  <c r="G58" i="1" s="1"/>
  <c r="G57" i="1" s="1"/>
  <c r="H59" i="1"/>
  <c r="H58" i="1" s="1"/>
  <c r="H57" i="1" s="1"/>
  <c r="F59" i="1"/>
  <c r="F58" i="1" s="1"/>
  <c r="F57" i="1" s="1"/>
  <c r="G55" i="1"/>
  <c r="G54" i="1" s="1"/>
  <c r="G53" i="1" s="1"/>
  <c r="H55" i="1"/>
  <c r="H54" i="1" s="1"/>
  <c r="H53" i="1" s="1"/>
  <c r="F55" i="1"/>
  <c r="F54" i="1" s="1"/>
  <c r="F53" i="1" s="1"/>
  <c r="G50" i="1"/>
  <c r="G49" i="1" s="1"/>
  <c r="G48" i="1" s="1"/>
  <c r="H50" i="1"/>
  <c r="H49" i="1" s="1"/>
  <c r="H48" i="1" s="1"/>
  <c r="F50" i="1"/>
  <c r="F49" i="1" s="1"/>
  <c r="F48" i="1" s="1"/>
  <c r="G46" i="1"/>
  <c r="G45" i="1" s="1"/>
  <c r="G44" i="1" s="1"/>
  <c r="H46" i="1"/>
  <c r="H45" i="1" s="1"/>
  <c r="H44" i="1" s="1"/>
  <c r="F46" i="1"/>
  <c r="F45" i="1" s="1"/>
  <c r="F44" i="1" s="1"/>
  <c r="G42" i="1"/>
  <c r="G41" i="1" s="1"/>
  <c r="G40" i="1" s="1"/>
  <c r="H42" i="1"/>
  <c r="H41" i="1" s="1"/>
  <c r="H40" i="1" s="1"/>
  <c r="F42" i="1"/>
  <c r="F41" i="1" s="1"/>
  <c r="F40" i="1" s="1"/>
  <c r="G37" i="1"/>
  <c r="G36" i="1" s="1"/>
  <c r="G35" i="1" s="1"/>
  <c r="G34" i="1" s="1"/>
  <c r="H37" i="1"/>
  <c r="H36" i="1" s="1"/>
  <c r="H35" i="1" s="1"/>
  <c r="H34" i="1" s="1"/>
  <c r="F37" i="1"/>
  <c r="F36" i="1" s="1"/>
  <c r="F35" i="1" s="1"/>
  <c r="F34" i="1" s="1"/>
  <c r="G23" i="1"/>
  <c r="H23" i="1"/>
  <c r="G32" i="1"/>
  <c r="H32" i="1"/>
  <c r="G30" i="1"/>
  <c r="H30" i="1"/>
  <c r="G28" i="1"/>
  <c r="H28" i="1"/>
  <c r="F30" i="1"/>
  <c r="F28" i="1"/>
  <c r="F23" i="1"/>
  <c r="F20" i="1" s="1"/>
  <c r="F39" i="1" l="1"/>
  <c r="G39" i="1"/>
  <c r="G52" i="1"/>
  <c r="H52" i="1"/>
  <c r="F22" i="1"/>
  <c r="F27" i="1"/>
  <c r="F26" i="1" s="1"/>
  <c r="F52" i="1"/>
  <c r="H39" i="1"/>
  <c r="G27" i="1"/>
  <c r="G26" i="1" s="1"/>
  <c r="H22" i="1"/>
  <c r="H20" i="1"/>
  <c r="H21" i="1"/>
  <c r="G20" i="1"/>
  <c r="G21" i="1"/>
  <c r="G22" i="1"/>
  <c r="F21" i="1"/>
  <c r="H27" i="1"/>
  <c r="H26" i="1" s="1"/>
  <c r="F247" i="1" l="1"/>
  <c r="H25" i="1"/>
  <c r="H247" i="1"/>
  <c r="G247" i="1"/>
  <c r="G25" i="1"/>
  <c r="F25" i="1"/>
  <c r="G19" i="1"/>
  <c r="G18" i="1" s="1"/>
  <c r="F19" i="1"/>
  <c r="F18" i="1" s="1"/>
  <c r="H19" i="1"/>
  <c r="H18" i="1" s="1"/>
</calcChain>
</file>

<file path=xl/sharedStrings.xml><?xml version="1.0" encoding="utf-8"?>
<sst xmlns="http://schemas.openxmlformats.org/spreadsheetml/2006/main" count="611" uniqueCount="232">
  <si>
    <t>ЦСР</t>
  </si>
  <si>
    <t>ВР</t>
  </si>
  <si>
    <t>РЗ</t>
  </si>
  <si>
    <t>ПР</t>
  </si>
  <si>
    <t>Сумма, тысяч рублей</t>
  </si>
  <si>
    <t>Муниципальная программа «Развитие территории Большедворского сельского поселения на 2022 год и на плановый период 2023-2024 годов»</t>
  </si>
  <si>
    <t>71 0 00 00000</t>
  </si>
  <si>
    <t>Комплекс процессных мероприятий</t>
  </si>
  <si>
    <t>71 4 00 00000</t>
  </si>
  <si>
    <t>Комплекс процессных мероприятий  "Развитие части территории административного центра деревни Большой Двор Большедворского сельского поселения"</t>
  </si>
  <si>
    <t>71 4 01 00000</t>
  </si>
  <si>
    <t>Мероприятия в рамках реализации областного закона от 15.01.2018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</si>
  <si>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71 4 01 S4660</t>
  </si>
  <si>
    <t>Прочая закупка товаров, работ и услуг для обеспечения государственных (муниципальных) нужд</t>
  </si>
  <si>
    <t>Жилищно-коммунальное хозяйство</t>
  </si>
  <si>
    <t>Благоустройство</t>
  </si>
  <si>
    <t>Комплекс процессных мероприятий "Развитие части территории Большедворского сельского поселения"</t>
  </si>
  <si>
    <t>71 4 02 00000</t>
  </si>
  <si>
    <t>Мероприятия в рамках реализации областного закона № 147-оз от 28.12.2018г."О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</si>
  <si>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71 4 02 S4770</t>
  </si>
  <si>
    <t>НАЦИОНАЛЬНАЯ БЕЗОПАСНОСТЬ И ПРАВООХРАНИТЕЛЬНАЯ ДЕЯТЕЛЬНОСТЬ</t>
  </si>
  <si>
    <t>Защита населения и территорий от чрезвычайных ситуаций природного и техногенного характера, гражданская оборона</t>
  </si>
  <si>
    <t>Национальная экономика</t>
  </si>
  <si>
    <t>Дорожное хозяйство (дорожные фонды)</t>
  </si>
  <si>
    <t>Комплекс процессных мероприятий "Борьба с борщевиком Сосновского на территории Большедворского сельского поселения"</t>
  </si>
  <si>
    <t>71 4 03 00000</t>
  </si>
  <si>
    <t>Прочие мероприятия по борьбе с борщевиком Сосновского</t>
  </si>
  <si>
    <t>71 4 03 14310</t>
  </si>
  <si>
    <t>Комплекс процессных мероприятий  "Обеспечение мер противопожарной безопасности на территории Большедворского сельского поселения"</t>
  </si>
  <si>
    <t>71 4 04 00000</t>
  </si>
  <si>
    <t>Содержание и техническое обслуживание противопожарных средств и систем</t>
  </si>
  <si>
    <t>71 4 04 14653</t>
  </si>
  <si>
    <t>Комплекс мер по противопожарной безопасности территории  поселения</t>
  </si>
  <si>
    <t>71 4 04 14654</t>
  </si>
  <si>
    <t>Межбюджетные трансферты, передаваемые бюджету Бокситогорского муниципального района из бюджета  поселения в области создания, содержания и организации деятельности аварийно-спасательных формирований</t>
  </si>
  <si>
    <t>71 4 04 П7080</t>
  </si>
  <si>
    <t>Межбюджетные трансферты</t>
  </si>
  <si>
    <t>Комплекс процессных мероприятий  "Ремонт и содержание автомобильных дорог общего пользования на территории Большедворского сельского поселения"</t>
  </si>
  <si>
    <t>71 4 05 00000</t>
  </si>
  <si>
    <t>Ремонт автомобильных дорог общего пользования на территории Большедворского сельского поселения</t>
  </si>
  <si>
    <t>71 4 05 14700</t>
  </si>
  <si>
    <t>НАЦИОНАЛЬНАЯ ЭКОНОМИКА</t>
  </si>
  <si>
    <t>Содержание автомобильных дорог общего пользования местного значения в границах населенных пунктов</t>
  </si>
  <si>
    <t>71 4 05 15020</t>
  </si>
  <si>
    <t>Расходы в области дорожной деятельности в отношении автомобильных дорог местного значения вне границ населенных пунктов в границах муниципального района</t>
  </si>
  <si>
    <t>71 4 05 Б7050</t>
  </si>
  <si>
    <t>Комплекс процессных мероприятий  "Содержание жилищного хозяйства на территории Большедворского сельского поселения"</t>
  </si>
  <si>
    <t>71 4 06 00000</t>
  </si>
  <si>
    <t>Прочие мероприятия в области жилищного хозяйства</t>
  </si>
  <si>
    <t>71 4 06 13500</t>
  </si>
  <si>
    <t>ЖИЛИЩНО-КОММУНАЛЬНОЕ ХОЗЯЙСТВО</t>
  </si>
  <si>
    <t>Жилищное хозяйство</t>
  </si>
  <si>
    <t>Обеспечение мероприятий по капитальному ремонту многоквартирных домов</t>
  </si>
  <si>
    <t>71 4 06 19601</t>
  </si>
  <si>
    <t>Комплекс процессных мероприятий  "Развитие инженерной инфраструктуры на территории Большедворского сельского поселения"</t>
  </si>
  <si>
    <t>71 4 07 00000</t>
  </si>
  <si>
    <t>Создание условий для обеспечения жителей услугами коммунального хозяйства</t>
  </si>
  <si>
    <t>71 4 07 15050</t>
  </si>
  <si>
    <t>Коммунальное хозяйство</t>
  </si>
  <si>
    <t>Комплекс процессных мероприятий  "Организация благоустройства на территории Большедворского сельского поселения"</t>
  </si>
  <si>
    <t>71 4 08 00000</t>
  </si>
  <si>
    <t>Организация уличного освещения</t>
  </si>
  <si>
    <t>71 4 08 16100</t>
  </si>
  <si>
    <t>Сбор и вывоз твердых бытовых отходов</t>
  </si>
  <si>
    <t>71 4 08 16120</t>
  </si>
  <si>
    <t>Озеленение</t>
  </si>
  <si>
    <t>71 4 08 16300</t>
  </si>
  <si>
    <t>Содержание мест захоронения</t>
  </si>
  <si>
    <t>71 4 08 16400</t>
  </si>
  <si>
    <t>Мероприятия по благоустройству</t>
  </si>
  <si>
    <t>71 4 08 16500</t>
  </si>
  <si>
    <t>Комплекс процессных мероприятий  "Развитие социальной и культурной сферы "</t>
  </si>
  <si>
    <t>71 4 09 00000</t>
  </si>
  <si>
    <t>Организация занятости детей, подростков и молодежи</t>
  </si>
  <si>
    <t>71 4 09 01190</t>
  </si>
  <si>
    <t>Образование</t>
  </si>
  <si>
    <t>Молодежная политика</t>
  </si>
  <si>
    <t>Обеспечение деятельности (услуги, работы) муниципальных учреждений</t>
  </si>
  <si>
    <t>71 4 09 00160</t>
  </si>
  <si>
    <t>Предоставление субсидий бюджетным, автономным учреждениям и иным некоммерческим организациям</t>
  </si>
  <si>
    <t>КУЛЬТУРА, КИНЕМАТОГРАФИЯ</t>
  </si>
  <si>
    <t>Культура</t>
  </si>
  <si>
    <t>Комплекс процессных мероприятий "Развитие социальной и культурной сферы "</t>
  </si>
  <si>
    <t>Укрепление материально-технической базы</t>
  </si>
  <si>
    <t>71 4 09 10490</t>
  </si>
  <si>
    <t>Расходы по сохранению целевых показателей повышения оплаты труда работников муниципальных учреждений культуры в соответствии с указом Президента Российской Федерации от 07 мая 2012 года № 597 "О мероприятиях по реализации государственной социальной политики"</t>
  </si>
  <si>
    <t>71 4 09 S0360</t>
  </si>
  <si>
    <t>Межбюджетные трансферты, передаваемые бюджету муниципального района из бюджета поселения по организации библиотечного обслуживания и комплектованию библиотечных фондов библиотек поселения</t>
  </si>
  <si>
    <t>71 4 09 П7070</t>
  </si>
  <si>
    <t>Комплекс процессных мероприятий  "Создание условий для эффективного выполнения органами местного самоуправления своих полномочий в Большедворском сельском поселении"</t>
  </si>
  <si>
    <t>71 4 12 00000</t>
  </si>
  <si>
    <t>Получение дополнительного профессионального образования лицами,замещающими должности муниципальной службы в органах местного самоуправления</t>
  </si>
  <si>
    <t>71 4 12 13080</t>
  </si>
  <si>
    <t>Профессиональная подготовка, переподготовка и повышение квалификации</t>
  </si>
  <si>
    <t>Комплекс процессных мероприятий  "Реализация функций в сфере обращения с отходами"</t>
  </si>
  <si>
    <t>71 4 13 00000</t>
  </si>
  <si>
    <t>Субсидии на ликвидацию несанкционированных свалок</t>
  </si>
  <si>
    <t>71.4.13.S4880</t>
  </si>
  <si>
    <t>Мероприятия, направленные на достижение цели</t>
  </si>
  <si>
    <t>71 8 00 00000</t>
  </si>
  <si>
    <t>Мероприятия, направленные на достижение цели федерального проекта "Дорожная сеть"</t>
  </si>
  <si>
    <t>71 8 01  00000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</si>
  <si>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</si>
  <si>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71 8 01  S4200</t>
  </si>
  <si>
    <t>Мероприятия, направленные на достижение цели федерального проекта "Благоустройство сельских территорий"</t>
  </si>
  <si>
    <t>71 8 03  00000</t>
  </si>
  <si>
    <t>Реализация комплекса мероприятий по борьбе с борщевиком Сосновского</t>
  </si>
  <si>
    <t>71 8 03  S4310</t>
  </si>
  <si>
    <t>71 8 07  00000</t>
  </si>
  <si>
    <t>Непрограммные расходы органов местного самоуправления Большедворского сельского поселения Бокситогорского муниципального района Ленинградской области</t>
  </si>
  <si>
    <t>П0 0  00 00000</t>
  </si>
  <si>
    <t>Обеспечение деятельности  органов местного самоуправления Большедворского сельского поселения</t>
  </si>
  <si>
    <t>П1 0  00 00000</t>
  </si>
  <si>
    <t>Обеспечение деятельности совета депутатов Большедворского сельского поселения</t>
  </si>
  <si>
    <t>П1 1  00 00000</t>
  </si>
  <si>
    <t>Непрограммные расходы</t>
  </si>
  <si>
    <t>П1 1  01 00000</t>
  </si>
  <si>
    <t>Межбюджетные трансферты, передаваемые бюджету муниципального района из бюджета поселения на осуществление части полномочий по решению вопросов местного значения в соответствии с заключенными соглашениями</t>
  </si>
  <si>
    <t>П1 1 01 П7000</t>
  </si>
  <si>
    <t>Межбюджетные трансферты, передаваемые бюджету муниципального района из бюджета Большедворского сельского поселения на осуществление части полномочий контрольно-счетного органа  Большедворского сельского поселения по осуществлению внешнего муниципального контроля</t>
  </si>
  <si>
    <t>П1 1  01П7010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</si>
  <si>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</si>
  <si>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</si>
  <si>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главы администрации Большедворского сельского поселения</t>
  </si>
  <si>
    <t>П1 2  00 00000</t>
  </si>
  <si>
    <t>П1 2 01 00000</t>
  </si>
  <si>
    <t>Исполнение функций органов местного самоуправления Большедворского сельского поселения</t>
  </si>
  <si>
    <t>П1 2 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</si>
  <si>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управления,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</si>
  <si>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</si>
  <si>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администрации Большедворского сельского поселения</t>
  </si>
  <si>
    <t>П1 3  00 00000</t>
  </si>
  <si>
    <t>П1 3  01 00000</t>
  </si>
  <si>
    <t>П1 3  01 00150</t>
  </si>
  <si>
    <t>Иные бюджетные ассигнования</t>
  </si>
  <si>
    <t>П1 3  01 П7000</t>
  </si>
  <si>
    <t>Межбюджетные трансферты, передаваемые бюджету муниципального района из бюджета Большедворского сельского поселения на расходы на определение поставщиков  (подрядчиков, исполнителей) для нужд поселения</t>
  </si>
  <si>
    <t>П1 3  01 П7020</t>
  </si>
  <si>
    <t>Межбюджетные трансферты, передаваемые бюджету муниципального района из бюджета Большедворского сельского поселения на расходы по исполнению (кассовому) бюджета поселения и контроля за его исполнением</t>
  </si>
  <si>
    <t>П1 3  01 П7040</t>
  </si>
  <si>
    <t>Межбюджетные трансферты, передаваемые бюджету муниципального района из бюджета Большедворского сельского поселения по осуществлению муниципального жилищного контроля</t>
  </si>
  <si>
    <t>П1 3  01  П7120</t>
  </si>
  <si>
    <t>П1 3  01 П7120</t>
  </si>
  <si>
    <t>П13 01 П7120</t>
  </si>
  <si>
    <t>Резервный фонд администрации  Большедворского сельского поселения</t>
  </si>
  <si>
    <t>П1 4  00 00000</t>
  </si>
  <si>
    <t>Резервный фонд администрации Большедворского сельского поселения</t>
  </si>
  <si>
    <t>П1 4  00 11110</t>
  </si>
  <si>
    <t>П1 4  01 11110</t>
  </si>
  <si>
    <t>Резервные фонды</t>
  </si>
  <si>
    <t>Реализация политики в области приватизации и управления муниципальной собственностью</t>
  </si>
  <si>
    <t>П1 5 00 00000</t>
  </si>
  <si>
    <t>П1 5 01 00000</t>
  </si>
  <si>
    <t>Оценка недвижимости, признание прав и регулирование отношений по муниципальной собственности</t>
  </si>
  <si>
    <t>П1 5 01 13200</t>
  </si>
  <si>
    <t>Другие общегосударственные вопросы</t>
  </si>
  <si>
    <t>П  5 01 13200</t>
  </si>
  <si>
    <t>Выполнение других обязательств муниципального образования</t>
  </si>
  <si>
    <t>П1 6  00 00000</t>
  </si>
  <si>
    <t>П1 6  01 00000</t>
  </si>
  <si>
    <t>Ежегодные членские взносы в Ассоциацию муниципальных образований</t>
  </si>
  <si>
    <t>П1 6  01 13030</t>
  </si>
  <si>
    <t>Вознаграждение иным формам местного самоуправления по исполнению общественных обязанностей</t>
  </si>
  <si>
    <t>П1 6  0113040</t>
  </si>
  <si>
    <t>Другие вопросы по исполнению муниципальных функций органов местного самоуправления</t>
  </si>
  <si>
    <t>П1 6  01 13620</t>
  </si>
  <si>
    <t>П1 8  00 00000</t>
  </si>
  <si>
    <t>П1 8  01 00000</t>
  </si>
  <si>
    <t>Выполнение отдельных государственных полномочий  Ленинградской области в сфере административных правоотношений</t>
  </si>
  <si>
    <t>П1 8  01 71340</t>
  </si>
  <si>
    <t>Исполнение отдельных государственных полномочий по вопросам национальной обороны</t>
  </si>
  <si>
    <t>П2 8 00 00000</t>
  </si>
  <si>
    <t>П2 8 01 00000</t>
  </si>
  <si>
    <t>Осуществление первичного воинского учета на территориях, где отсутствуют военные комиссариаты</t>
  </si>
  <si>
    <t>П2 8 01 51180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</si>
  <si>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</si>
  <si>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Национальная оборона</t>
  </si>
  <si>
    <t>Мобилизационная и вневойсковая подготовка</t>
  </si>
  <si>
    <t>Непрограммные расходы органов местного самоуправления поселения по вопросам социальной политики</t>
  </si>
  <si>
    <t>П9.0.00.00000</t>
  </si>
  <si>
    <t>Расходы на пенсионное обеспечение</t>
  </si>
  <si>
    <t>П9.1.00.00000</t>
  </si>
  <si>
    <t>П9.1.01.00000</t>
  </si>
  <si>
    <t>Доплаты к пенсиям муниципальных служащих</t>
  </si>
  <si>
    <t>П9.1.01.14910</t>
  </si>
  <si>
    <t>Социальное обеспечение и иные выплаты населению</t>
  </si>
  <si>
    <t>СОЦИАЛЬНАЯ ПОЛИТИКА</t>
  </si>
  <si>
    <t>Пенсионное обеспечение</t>
  </si>
  <si>
    <t>Процентные платежи по муниципальному долгу</t>
  </si>
  <si>
    <t>ПД 0 00 00000</t>
  </si>
  <si>
    <t>Платежи по долговым обязательствам</t>
  </si>
  <si>
    <t>ПД 1 00 00000</t>
  </si>
  <si>
    <t>Непрограммные расходы органов местного самоуправления Большедворского сельского поселения по  обслуживанию муниципального долга муниципального образования</t>
  </si>
  <si>
    <t>ПД 1 01 00000</t>
  </si>
  <si>
    <t>Обслуживание государственного внутреннего и муниципального долга</t>
  </si>
  <si>
    <t>ПД 1 01 10650</t>
  </si>
  <si>
    <t>Обслуживание государственного  и муниципального долга</t>
  </si>
  <si>
    <t>ВСЕГО</t>
  </si>
  <si>
    <t>05</t>
  </si>
  <si>
    <t>03</t>
  </si>
  <si>
    <t>04</t>
  </si>
  <si>
    <t>09</t>
  </si>
  <si>
    <t>10</t>
  </si>
  <si>
    <t>01</t>
  </si>
  <si>
    <t>02</t>
  </si>
  <si>
    <t>07</t>
  </si>
  <si>
    <t>08</t>
  </si>
  <si>
    <t>11</t>
  </si>
  <si>
    <t>13</t>
  </si>
  <si>
    <t>71 4 05 Б2010</t>
  </si>
  <si>
    <t>Прочая закупка товаров, работ и услуг для государственных (муниципальных) нужд</t>
  </si>
  <si>
    <t>200</t>
  </si>
  <si>
    <r>
      <t>Исполнение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отдельных государственных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полномочий</t>
    </r>
  </si>
  <si>
    <t>Физическая культура и спорт</t>
  </si>
  <si>
    <t>Муниципальная программа "Развитие территории  Большедворского сельского поселения"</t>
  </si>
  <si>
    <t>Организация и проведение мероприятий в области физической культуры</t>
  </si>
  <si>
    <t>Прочая закупка товаров, работ и услуг</t>
  </si>
  <si>
    <t>71 4 09 12970</t>
  </si>
  <si>
    <t xml:space="preserve">к решению совета депутатов </t>
  </si>
  <si>
    <t xml:space="preserve">Большедворского сельского поселения </t>
  </si>
  <si>
    <t>Бокситогорского муниципального района</t>
  </si>
  <si>
    <t>«УТВЕРЖДЕНЫ</t>
  </si>
  <si>
    <t xml:space="preserve">решением  совета  депутатов </t>
  </si>
  <si>
    <t>Большедворского сельского поселения</t>
  </si>
  <si>
    <t xml:space="preserve"> Бокситогорского муниципального района</t>
  </si>
  <si>
    <t>Приложение 5</t>
  </si>
  <si>
    <t>от 22.12.2022 № ______</t>
  </si>
  <si>
    <t xml:space="preserve"> (Приложение 5)</t>
  </si>
  <si>
    <t xml:space="preserve">Распределение бюджетных ассигнований
бюджета Большедворского сельского поселения по целевым статьям (муниципальным программам  и непрограммным направлениям деятельности),  группам и подгруппам видов расходов, разделам и подразделам классификации расходов бюджетов 
на 2023 год и плановый период 2024 и 2025 годов  </t>
  </si>
  <si>
    <t>Комплекс процессных мероприятий по созданию мест (площадок) накопления твёрдых коммунальных от ходов</t>
  </si>
  <si>
    <t>Мероприятия по созданию мест (площадок) накопления твёрдых коммунальных от ходов</t>
  </si>
  <si>
    <t>71 8 07 S4790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</si>
</sst>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/>
    </xf>
    <xf numFmtId="0" fontId="4" fillId="0" borderId="0" xfId="0" applyFont="1"/>
    <xf numFmtId="4" fontId="5" fillId="0" borderId="1" xfId="0" applyNumberFormat="1" applyFont="1" applyFill="1" applyBorder="1" applyAlignment="1">
      <alignment horizontal="center"/>
    </xf>
    <xf numFmtId="4" fontId="4" fillId="0" borderId="0" xfId="0" applyNumberFormat="1" applyFont="1"/>
    <xf numFmtId="0" fontId="7" fillId="0" borderId="0" xfId="0" applyFont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 vertical="center" wrapText="1"/>
    </xf>
    <xf numFmtId="4" fontId="7" fillId="0" borderId="0" xfId="0" applyNumberFormat="1" applyFont="1"/>
    <xf numFmtId="0" fontId="9" fillId="0" borderId="1" xfId="0" applyFont="1" applyBorder="1" applyAlignment="1">
      <alignment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/>
    <xf numFmtId="49" fontId="5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/>
    </xf>
    <xf numFmtId="0" fontId="7" fillId="0" borderId="0" xfId="0" applyFont="1" applyFill="1"/>
    <xf numFmtId="0" fontId="1" fillId="0" borderId="0" xfId="0" applyFont="1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4" fontId="7" fillId="2" borderId="1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2" fontId="7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/>
    </xf>
    <xf numFmtId="4" fontId="8" fillId="0" borderId="1" xfId="0" applyNumberFormat="1" applyFont="1" applyFill="1" applyBorder="1" applyAlignment="1">
      <alignment horizontal="center"/>
    </xf>
    <xf numFmtId="0" fontId="4" fillId="0" borderId="0" xfId="0" applyFont="1" applyFill="1"/>
    <xf numFmtId="0" fontId="1" fillId="0" borderId="2" xfId="0" applyFont="1" applyFill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4"/>
  <sheetViews>
    <sheetView tabSelected="1" topLeftCell="A112" zoomScale="82" zoomScaleNormal="82" workbookViewId="0">
      <selection activeCell="O115" sqref="O115"/>
    </sheetView>
  </sheetViews>
  <sheetFormatPr defaultRowHeight="15.75" x14ac:dyDescent="0.25"/>
  <cols>
    <col min="1" max="1" width="44.7109375" style="11" customWidth="1"/>
    <col min="2" max="2" width="21.5703125" style="11" customWidth="1"/>
    <col min="3" max="5" width="9" style="11" customWidth="1"/>
    <col min="6" max="8" width="15.140625" style="11" customWidth="1"/>
    <col min="9" max="9" width="10.140625" style="11" bestFit="1" customWidth="1"/>
    <col min="10" max="16384" width="9.140625" style="11"/>
  </cols>
  <sheetData>
    <row r="1" spans="1:8" x14ac:dyDescent="0.25">
      <c r="F1" s="36"/>
      <c r="G1" s="36"/>
      <c r="H1" s="37" t="s">
        <v>225</v>
      </c>
    </row>
    <row r="2" spans="1:8" x14ac:dyDescent="0.25">
      <c r="F2" s="36"/>
      <c r="G2" s="36"/>
      <c r="H2" s="37" t="s">
        <v>218</v>
      </c>
    </row>
    <row r="3" spans="1:8" x14ac:dyDescent="0.25">
      <c r="F3" s="36"/>
      <c r="G3" s="36"/>
      <c r="H3" s="37" t="s">
        <v>219</v>
      </c>
    </row>
    <row r="4" spans="1:8" x14ac:dyDescent="0.25">
      <c r="F4" s="36"/>
      <c r="G4" s="36"/>
      <c r="H4" s="37" t="s">
        <v>220</v>
      </c>
    </row>
    <row r="5" spans="1:8" x14ac:dyDescent="0.25">
      <c r="F5" s="36"/>
      <c r="G5" s="36"/>
      <c r="H5" s="37" t="s">
        <v>226</v>
      </c>
    </row>
    <row r="6" spans="1:8" x14ac:dyDescent="0.25">
      <c r="F6" s="36"/>
      <c r="G6" s="36"/>
      <c r="H6" s="38"/>
    </row>
    <row r="7" spans="1:8" x14ac:dyDescent="0.25">
      <c r="F7" s="36"/>
      <c r="G7" s="36"/>
      <c r="H7" s="37" t="s">
        <v>221</v>
      </c>
    </row>
    <row r="8" spans="1:8" x14ac:dyDescent="0.25">
      <c r="F8" s="36"/>
      <c r="G8" s="36"/>
      <c r="H8" s="37" t="s">
        <v>222</v>
      </c>
    </row>
    <row r="9" spans="1:8" x14ac:dyDescent="0.25">
      <c r="F9" s="36"/>
      <c r="G9" s="36"/>
      <c r="H9" s="37" t="s">
        <v>223</v>
      </c>
    </row>
    <row r="10" spans="1:8" x14ac:dyDescent="0.25">
      <c r="F10" s="36"/>
      <c r="G10" s="36"/>
      <c r="H10" s="37" t="s">
        <v>224</v>
      </c>
    </row>
    <row r="11" spans="1:8" x14ac:dyDescent="0.25">
      <c r="F11" s="36"/>
      <c r="G11" s="36"/>
      <c r="H11" s="37" t="s">
        <v>226</v>
      </c>
    </row>
    <row r="12" spans="1:8" x14ac:dyDescent="0.25">
      <c r="F12" s="36"/>
      <c r="G12" s="36"/>
      <c r="H12" s="37" t="s">
        <v>227</v>
      </c>
    </row>
    <row r="13" spans="1:8" x14ac:dyDescent="0.25">
      <c r="F13" s="36"/>
      <c r="G13" s="36"/>
      <c r="H13" s="37"/>
    </row>
    <row r="14" spans="1:8" ht="93" customHeight="1" x14ac:dyDescent="0.3">
      <c r="A14" s="47" t="s">
        <v>228</v>
      </c>
      <c r="B14" s="48"/>
      <c r="C14" s="48"/>
      <c r="D14" s="48"/>
      <c r="E14" s="48"/>
      <c r="F14" s="48"/>
      <c r="G14" s="48"/>
      <c r="H14" s="48"/>
    </row>
    <row r="15" spans="1:8" ht="11.25" customHeight="1" x14ac:dyDescent="0.3">
      <c r="A15" s="12"/>
      <c r="B15" s="13"/>
      <c r="C15" s="13"/>
      <c r="D15" s="13"/>
      <c r="E15" s="13"/>
      <c r="F15" s="13"/>
      <c r="G15" s="13"/>
      <c r="H15" s="13"/>
    </row>
    <row r="16" spans="1:8" ht="20.25" customHeight="1" x14ac:dyDescent="0.25">
      <c r="A16" s="49"/>
      <c r="B16" s="51" t="s">
        <v>0</v>
      </c>
      <c r="C16" s="51" t="s">
        <v>1</v>
      </c>
      <c r="D16" s="51" t="s">
        <v>2</v>
      </c>
      <c r="E16" s="51" t="s">
        <v>3</v>
      </c>
      <c r="F16" s="51" t="s">
        <v>4</v>
      </c>
      <c r="G16" s="51"/>
      <c r="H16" s="51"/>
    </row>
    <row r="17" spans="1:10" ht="20.25" customHeight="1" x14ac:dyDescent="0.25">
      <c r="A17" s="50"/>
      <c r="B17" s="52"/>
      <c r="C17" s="52"/>
      <c r="D17" s="52"/>
      <c r="E17" s="52"/>
      <c r="F17" s="14">
        <v>2023</v>
      </c>
      <c r="G17" s="14">
        <v>2024</v>
      </c>
      <c r="H17" s="14">
        <v>2025</v>
      </c>
    </row>
    <row r="18" spans="1:10" ht="63" x14ac:dyDescent="0.25">
      <c r="A18" s="15" t="s">
        <v>5</v>
      </c>
      <c r="B18" s="16" t="s">
        <v>6</v>
      </c>
      <c r="C18" s="16"/>
      <c r="D18" s="17"/>
      <c r="E18" s="17"/>
      <c r="F18" s="18">
        <f>F19+F137+F233+F235+F245</f>
        <v>18068.400000000001</v>
      </c>
      <c r="G18" s="18">
        <f>G19+G137+G233+G235+G245</f>
        <v>12756.7</v>
      </c>
      <c r="H18" s="18">
        <f>H19+H137+H233+H235+H245</f>
        <v>11174.7</v>
      </c>
      <c r="I18" s="21"/>
      <c r="J18" s="21"/>
    </row>
    <row r="19" spans="1:10" ht="23.25" customHeight="1" x14ac:dyDescent="0.25">
      <c r="A19" s="15" t="s">
        <v>7</v>
      </c>
      <c r="B19" s="16" t="s">
        <v>8</v>
      </c>
      <c r="C19" s="16"/>
      <c r="D19" s="17"/>
      <c r="E19" s="17"/>
      <c r="F19" s="18">
        <f>F20+F28+F30+F32+F34+F39+F52+F67+F76+F83+F105+F109+F113+F115+F119+F127+F132</f>
        <v>15421.500000000002</v>
      </c>
      <c r="G19" s="18">
        <f>G20+G28+G30+G32+G34+G39+G52+G67+G76+G83+G105+G109+G113+G115+G119+G127+G132</f>
        <v>12176.6</v>
      </c>
      <c r="H19" s="18">
        <f>H20+H28+H30+H32+H34+H39+H52+H67+H76+H83+H105+H109+H113+H115+H119+H127+H132</f>
        <v>10714.7</v>
      </c>
    </row>
    <row r="20" spans="1:10" s="8" customFormat="1" ht="78.75" x14ac:dyDescent="0.25">
      <c r="A20" s="4" t="s">
        <v>9</v>
      </c>
      <c r="B20" s="5" t="s">
        <v>10</v>
      </c>
      <c r="C20" s="5"/>
      <c r="D20" s="6"/>
      <c r="E20" s="6"/>
      <c r="F20" s="7">
        <f>F23</f>
        <v>1363.9</v>
      </c>
      <c r="G20" s="7">
        <f t="shared" ref="G20:H20" si="0">G23</f>
        <v>0</v>
      </c>
      <c r="H20" s="7">
        <f t="shared" si="0"/>
        <v>0</v>
      </c>
    </row>
    <row r="21" spans="1:10" ht="126" x14ac:dyDescent="0.25">
      <c r="A21" s="15" t="s">
        <v>11</v>
      </c>
      <c r="B21" s="16" t="s">
        <v>12</v>
      </c>
      <c r="C21" s="16"/>
      <c r="D21" s="17"/>
      <c r="E21" s="17"/>
      <c r="F21" s="19">
        <f>F23</f>
        <v>1363.9</v>
      </c>
      <c r="G21" s="19">
        <f t="shared" ref="G21:H21" si="1">G23</f>
        <v>0</v>
      </c>
      <c r="H21" s="19">
        <f t="shared" si="1"/>
        <v>0</v>
      </c>
    </row>
    <row r="22" spans="1:10" ht="47.25" x14ac:dyDescent="0.25">
      <c r="A22" s="15" t="s">
        <v>13</v>
      </c>
      <c r="B22" s="16" t="s">
        <v>12</v>
      </c>
      <c r="C22" s="16">
        <v>200</v>
      </c>
      <c r="D22" s="17"/>
      <c r="E22" s="17"/>
      <c r="F22" s="19">
        <f>F23</f>
        <v>1363.9</v>
      </c>
      <c r="G22" s="19">
        <f t="shared" ref="G22:H22" si="2">G23</f>
        <v>0</v>
      </c>
      <c r="H22" s="19">
        <f t="shared" si="2"/>
        <v>0</v>
      </c>
    </row>
    <row r="23" spans="1:10" ht="19.5" customHeight="1" x14ac:dyDescent="0.25">
      <c r="A23" s="15" t="s">
        <v>14</v>
      </c>
      <c r="B23" s="16" t="s">
        <v>12</v>
      </c>
      <c r="C23" s="16">
        <v>200</v>
      </c>
      <c r="D23" s="17" t="s">
        <v>198</v>
      </c>
      <c r="E23" s="17"/>
      <c r="F23" s="19">
        <f>F24</f>
        <v>1363.9</v>
      </c>
      <c r="G23" s="19">
        <f t="shared" ref="G23:H23" si="3">G24</f>
        <v>0</v>
      </c>
      <c r="H23" s="19">
        <f t="shared" si="3"/>
        <v>0</v>
      </c>
    </row>
    <row r="24" spans="1:10" ht="33" customHeight="1" x14ac:dyDescent="0.25">
      <c r="A24" s="15" t="s">
        <v>15</v>
      </c>
      <c r="B24" s="16" t="s">
        <v>12</v>
      </c>
      <c r="C24" s="16">
        <v>200</v>
      </c>
      <c r="D24" s="17" t="s">
        <v>198</v>
      </c>
      <c r="E24" s="17" t="s">
        <v>199</v>
      </c>
      <c r="F24" s="39">
        <v>1363.9</v>
      </c>
      <c r="G24" s="39">
        <v>0</v>
      </c>
      <c r="H24" s="39">
        <v>0</v>
      </c>
    </row>
    <row r="25" spans="1:10" ht="47.25" x14ac:dyDescent="0.25">
      <c r="A25" s="15" t="s">
        <v>16</v>
      </c>
      <c r="B25" s="16" t="s">
        <v>17</v>
      </c>
      <c r="C25" s="16"/>
      <c r="D25" s="17"/>
      <c r="E25" s="17"/>
      <c r="F25" s="19">
        <f>F27</f>
        <v>2706.3</v>
      </c>
      <c r="G25" s="19">
        <f t="shared" ref="G25:H25" si="4">G27</f>
        <v>0</v>
      </c>
      <c r="H25" s="19">
        <f t="shared" si="4"/>
        <v>0</v>
      </c>
    </row>
    <row r="26" spans="1:10" ht="121.5" customHeight="1" x14ac:dyDescent="0.25">
      <c r="A26" s="15" t="s">
        <v>18</v>
      </c>
      <c r="B26" s="16" t="s">
        <v>19</v>
      </c>
      <c r="C26" s="16"/>
      <c r="D26" s="17"/>
      <c r="E26" s="17"/>
      <c r="F26" s="19">
        <f>F27</f>
        <v>2706.3</v>
      </c>
      <c r="G26" s="19">
        <f t="shared" ref="G26:H26" si="5">G27</f>
        <v>0</v>
      </c>
      <c r="H26" s="19">
        <f t="shared" si="5"/>
        <v>0</v>
      </c>
    </row>
    <row r="27" spans="1:10" ht="47.25" x14ac:dyDescent="0.25">
      <c r="A27" s="15" t="s">
        <v>13</v>
      </c>
      <c r="B27" s="16" t="s">
        <v>19</v>
      </c>
      <c r="C27" s="16">
        <v>200</v>
      </c>
      <c r="D27" s="17"/>
      <c r="E27" s="17"/>
      <c r="F27" s="19">
        <f>F28+F30+F32</f>
        <v>2706.3</v>
      </c>
      <c r="G27" s="19">
        <f t="shared" ref="G27:H27" si="6">G28+G30+G32</f>
        <v>0</v>
      </c>
      <c r="H27" s="19">
        <f t="shared" si="6"/>
        <v>0</v>
      </c>
    </row>
    <row r="28" spans="1:10" s="8" customFormat="1" ht="47.25" x14ac:dyDescent="0.25">
      <c r="A28" s="4" t="s">
        <v>20</v>
      </c>
      <c r="B28" s="5" t="s">
        <v>19</v>
      </c>
      <c r="C28" s="5">
        <v>200</v>
      </c>
      <c r="D28" s="28" t="s">
        <v>199</v>
      </c>
      <c r="E28" s="28"/>
      <c r="F28" s="7">
        <f>F29</f>
        <v>450</v>
      </c>
      <c r="G28" s="7">
        <f t="shared" ref="G28:H28" si="7">G29</f>
        <v>0</v>
      </c>
      <c r="H28" s="7">
        <f t="shared" si="7"/>
        <v>0</v>
      </c>
    </row>
    <row r="29" spans="1:10" ht="63" x14ac:dyDescent="0.25">
      <c r="A29" s="15" t="s">
        <v>21</v>
      </c>
      <c r="B29" s="16" t="s">
        <v>19</v>
      </c>
      <c r="C29" s="16">
        <v>200</v>
      </c>
      <c r="D29" s="17" t="s">
        <v>199</v>
      </c>
      <c r="E29" s="17">
        <v>10</v>
      </c>
      <c r="F29" s="39">
        <v>450</v>
      </c>
      <c r="G29" s="39">
        <v>0</v>
      </c>
      <c r="H29" s="39">
        <v>0</v>
      </c>
    </row>
    <row r="30" spans="1:10" s="8" customFormat="1" x14ac:dyDescent="0.25">
      <c r="A30" s="4" t="s">
        <v>22</v>
      </c>
      <c r="B30" s="5" t="s">
        <v>19</v>
      </c>
      <c r="C30" s="5">
        <v>200</v>
      </c>
      <c r="D30" s="6" t="s">
        <v>200</v>
      </c>
      <c r="E30" s="6"/>
      <c r="F30" s="7">
        <f>F31</f>
        <v>2056.3000000000002</v>
      </c>
      <c r="G30" s="7">
        <f t="shared" ref="G30:H30" si="8">G31</f>
        <v>0</v>
      </c>
      <c r="H30" s="7">
        <f t="shared" si="8"/>
        <v>0</v>
      </c>
    </row>
    <row r="31" spans="1:10" ht="28.5" customHeight="1" x14ac:dyDescent="0.25">
      <c r="A31" s="15" t="s">
        <v>23</v>
      </c>
      <c r="B31" s="16" t="s">
        <v>19</v>
      </c>
      <c r="C31" s="16">
        <v>200</v>
      </c>
      <c r="D31" s="17" t="s">
        <v>200</v>
      </c>
      <c r="E31" s="17" t="s">
        <v>201</v>
      </c>
      <c r="F31" s="39">
        <v>2056.3000000000002</v>
      </c>
      <c r="G31" s="39"/>
      <c r="H31" s="39"/>
    </row>
    <row r="32" spans="1:10" s="8" customFormat="1" x14ac:dyDescent="0.25">
      <c r="A32" s="4" t="s">
        <v>14</v>
      </c>
      <c r="B32" s="5" t="s">
        <v>19</v>
      </c>
      <c r="C32" s="5">
        <v>200</v>
      </c>
      <c r="D32" s="6" t="s">
        <v>198</v>
      </c>
      <c r="E32" s="6"/>
      <c r="F32" s="7">
        <f>F33</f>
        <v>200</v>
      </c>
      <c r="G32" s="7">
        <f t="shared" ref="G32:H32" si="9">G33</f>
        <v>0</v>
      </c>
      <c r="H32" s="7">
        <f t="shared" si="9"/>
        <v>0</v>
      </c>
    </row>
    <row r="33" spans="1:8" ht="33.75" customHeight="1" x14ac:dyDescent="0.25">
      <c r="A33" s="15" t="s">
        <v>15</v>
      </c>
      <c r="B33" s="16" t="s">
        <v>19</v>
      </c>
      <c r="C33" s="16">
        <v>200</v>
      </c>
      <c r="D33" s="17" t="s">
        <v>198</v>
      </c>
      <c r="E33" s="17" t="s">
        <v>199</v>
      </c>
      <c r="F33" s="39">
        <v>200</v>
      </c>
      <c r="G33" s="39">
        <v>0</v>
      </c>
      <c r="H33" s="39">
        <v>0</v>
      </c>
    </row>
    <row r="34" spans="1:8" s="8" customFormat="1" ht="63" x14ac:dyDescent="0.25">
      <c r="A34" s="4" t="s">
        <v>24</v>
      </c>
      <c r="B34" s="5" t="s">
        <v>25</v>
      </c>
      <c r="C34" s="5"/>
      <c r="D34" s="6"/>
      <c r="E34" s="6"/>
      <c r="F34" s="7">
        <f>F35</f>
        <v>67.400000000000006</v>
      </c>
      <c r="G34" s="7">
        <f t="shared" ref="G34:H36" si="10">G35</f>
        <v>45.6</v>
      </c>
      <c r="H34" s="7">
        <f t="shared" si="10"/>
        <v>32.5</v>
      </c>
    </row>
    <row r="35" spans="1:8" ht="31.5" x14ac:dyDescent="0.25">
      <c r="A35" s="15" t="s">
        <v>26</v>
      </c>
      <c r="B35" s="16" t="s">
        <v>27</v>
      </c>
      <c r="C35" s="16"/>
      <c r="D35" s="17"/>
      <c r="E35" s="17"/>
      <c r="F35" s="19">
        <f>F36</f>
        <v>67.400000000000006</v>
      </c>
      <c r="G35" s="19">
        <f t="shared" si="10"/>
        <v>45.6</v>
      </c>
      <c r="H35" s="19">
        <f t="shared" si="10"/>
        <v>32.5</v>
      </c>
    </row>
    <row r="36" spans="1:8" ht="47.25" x14ac:dyDescent="0.25">
      <c r="A36" s="15" t="s">
        <v>13</v>
      </c>
      <c r="B36" s="16" t="s">
        <v>27</v>
      </c>
      <c r="C36" s="16">
        <v>200</v>
      </c>
      <c r="D36" s="17"/>
      <c r="E36" s="17"/>
      <c r="F36" s="19">
        <f>F37</f>
        <v>67.400000000000006</v>
      </c>
      <c r="G36" s="19">
        <f t="shared" si="10"/>
        <v>45.6</v>
      </c>
      <c r="H36" s="19">
        <f t="shared" si="10"/>
        <v>32.5</v>
      </c>
    </row>
    <row r="37" spans="1:8" ht="23.25" customHeight="1" x14ac:dyDescent="0.25">
      <c r="A37" s="15" t="s">
        <v>14</v>
      </c>
      <c r="B37" s="16" t="s">
        <v>27</v>
      </c>
      <c r="C37" s="16">
        <v>200</v>
      </c>
      <c r="D37" s="17" t="s">
        <v>198</v>
      </c>
      <c r="E37" s="17"/>
      <c r="F37" s="19">
        <f>F38</f>
        <v>67.400000000000006</v>
      </c>
      <c r="G37" s="19">
        <f t="shared" ref="G37:H37" si="11">G38</f>
        <v>45.6</v>
      </c>
      <c r="H37" s="19">
        <f t="shared" si="11"/>
        <v>32.5</v>
      </c>
    </row>
    <row r="38" spans="1:8" ht="33" customHeight="1" x14ac:dyDescent="0.25">
      <c r="A38" s="15" t="s">
        <v>15</v>
      </c>
      <c r="B38" s="16" t="s">
        <v>27</v>
      </c>
      <c r="C38" s="16">
        <v>200</v>
      </c>
      <c r="D38" s="17" t="s">
        <v>198</v>
      </c>
      <c r="E38" s="17" t="s">
        <v>199</v>
      </c>
      <c r="F38" s="39">
        <v>67.400000000000006</v>
      </c>
      <c r="G38" s="39">
        <v>45.6</v>
      </c>
      <c r="H38" s="39">
        <v>32.5</v>
      </c>
    </row>
    <row r="39" spans="1:8" s="8" customFormat="1" ht="63" x14ac:dyDescent="0.25">
      <c r="A39" s="4" t="s">
        <v>28</v>
      </c>
      <c r="B39" s="5" t="s">
        <v>29</v>
      </c>
      <c r="C39" s="5"/>
      <c r="D39" s="6"/>
      <c r="E39" s="6"/>
      <c r="F39" s="7">
        <f>F40+F44+F48</f>
        <v>234.5</v>
      </c>
      <c r="G39" s="7">
        <f>G40+G44+G48</f>
        <v>216.8</v>
      </c>
      <c r="H39" s="7">
        <f t="shared" ref="H39" si="12">H40+H44+H48</f>
        <v>135</v>
      </c>
    </row>
    <row r="40" spans="1:8" ht="31.5" x14ac:dyDescent="0.25">
      <c r="A40" s="15" t="s">
        <v>30</v>
      </c>
      <c r="B40" s="16" t="s">
        <v>31</v>
      </c>
      <c r="C40" s="16"/>
      <c r="D40" s="17"/>
      <c r="E40" s="17"/>
      <c r="F40" s="19">
        <f>F41</f>
        <v>55.8</v>
      </c>
      <c r="G40" s="19">
        <f t="shared" ref="G40:H41" si="13">G41</f>
        <v>35</v>
      </c>
      <c r="H40" s="19">
        <f t="shared" si="13"/>
        <v>35</v>
      </c>
    </row>
    <row r="41" spans="1:8" ht="47.25" x14ac:dyDescent="0.25">
      <c r="A41" s="15" t="s">
        <v>13</v>
      </c>
      <c r="B41" s="16" t="s">
        <v>31</v>
      </c>
      <c r="C41" s="16">
        <v>200</v>
      </c>
      <c r="D41" s="17"/>
      <c r="E41" s="17"/>
      <c r="F41" s="19">
        <f>F42</f>
        <v>55.8</v>
      </c>
      <c r="G41" s="19">
        <f t="shared" si="13"/>
        <v>35</v>
      </c>
      <c r="H41" s="19">
        <f t="shared" si="13"/>
        <v>35</v>
      </c>
    </row>
    <row r="42" spans="1:8" ht="47.25" x14ac:dyDescent="0.25">
      <c r="A42" s="15" t="s">
        <v>20</v>
      </c>
      <c r="B42" s="16" t="s">
        <v>31</v>
      </c>
      <c r="C42" s="16">
        <v>200</v>
      </c>
      <c r="D42" s="17" t="s">
        <v>199</v>
      </c>
      <c r="E42" s="17"/>
      <c r="F42" s="19">
        <f>F43</f>
        <v>55.8</v>
      </c>
      <c r="G42" s="19">
        <f t="shared" ref="G42:H42" si="14">G43</f>
        <v>35</v>
      </c>
      <c r="H42" s="19">
        <f t="shared" si="14"/>
        <v>35</v>
      </c>
    </row>
    <row r="43" spans="1:8" ht="63" x14ac:dyDescent="0.25">
      <c r="A43" s="15" t="s">
        <v>21</v>
      </c>
      <c r="B43" s="16" t="s">
        <v>31</v>
      </c>
      <c r="C43" s="16">
        <v>200</v>
      </c>
      <c r="D43" s="17" t="s">
        <v>199</v>
      </c>
      <c r="E43" s="17">
        <v>10</v>
      </c>
      <c r="F43" s="39">
        <v>55.8</v>
      </c>
      <c r="G43" s="39">
        <v>35</v>
      </c>
      <c r="H43" s="39">
        <v>35</v>
      </c>
    </row>
    <row r="44" spans="1:8" ht="31.5" x14ac:dyDescent="0.25">
      <c r="A44" s="15" t="s">
        <v>32</v>
      </c>
      <c r="B44" s="16" t="s">
        <v>33</v>
      </c>
      <c r="C44" s="16"/>
      <c r="D44" s="17"/>
      <c r="E44" s="17"/>
      <c r="F44" s="19">
        <f>F45</f>
        <v>100</v>
      </c>
      <c r="G44" s="19">
        <f t="shared" ref="G44:H45" si="15">G45</f>
        <v>100</v>
      </c>
      <c r="H44" s="19">
        <f t="shared" si="15"/>
        <v>100</v>
      </c>
    </row>
    <row r="45" spans="1:8" ht="47.25" x14ac:dyDescent="0.25">
      <c r="A45" s="15" t="s">
        <v>13</v>
      </c>
      <c r="B45" s="16" t="s">
        <v>33</v>
      </c>
      <c r="C45" s="16">
        <v>200</v>
      </c>
      <c r="D45" s="17"/>
      <c r="E45" s="17"/>
      <c r="F45" s="19">
        <f>F46</f>
        <v>100</v>
      </c>
      <c r="G45" s="19">
        <f t="shared" si="15"/>
        <v>100</v>
      </c>
      <c r="H45" s="19">
        <f t="shared" si="15"/>
        <v>100</v>
      </c>
    </row>
    <row r="46" spans="1:8" ht="47.25" x14ac:dyDescent="0.25">
      <c r="A46" s="15" t="s">
        <v>20</v>
      </c>
      <c r="B46" s="16" t="s">
        <v>33</v>
      </c>
      <c r="C46" s="16">
        <v>200</v>
      </c>
      <c r="D46" s="17" t="s">
        <v>199</v>
      </c>
      <c r="E46" s="17"/>
      <c r="F46" s="19">
        <f>F47</f>
        <v>100</v>
      </c>
      <c r="G46" s="19">
        <f t="shared" ref="G46:H46" si="16">G47</f>
        <v>100</v>
      </c>
      <c r="H46" s="19">
        <f t="shared" si="16"/>
        <v>100</v>
      </c>
    </row>
    <row r="47" spans="1:8" ht="63" x14ac:dyDescent="0.25">
      <c r="A47" s="15" t="s">
        <v>21</v>
      </c>
      <c r="B47" s="16" t="s">
        <v>33</v>
      </c>
      <c r="C47" s="16">
        <v>200</v>
      </c>
      <c r="D47" s="17" t="s">
        <v>199</v>
      </c>
      <c r="E47" s="17">
        <v>10</v>
      </c>
      <c r="F47" s="39">
        <v>100</v>
      </c>
      <c r="G47" s="39">
        <v>100</v>
      </c>
      <c r="H47" s="39">
        <v>100</v>
      </c>
    </row>
    <row r="48" spans="1:8" ht="94.5" x14ac:dyDescent="0.25">
      <c r="A48" s="15" t="s">
        <v>34</v>
      </c>
      <c r="B48" s="16" t="s">
        <v>35</v>
      </c>
      <c r="C48" s="16"/>
      <c r="D48" s="17"/>
      <c r="E48" s="17"/>
      <c r="F48" s="19">
        <f>F49</f>
        <v>78.7</v>
      </c>
      <c r="G48" s="19">
        <f t="shared" ref="G48:H49" si="17">G49</f>
        <v>81.8</v>
      </c>
      <c r="H48" s="19">
        <f t="shared" si="17"/>
        <v>0</v>
      </c>
    </row>
    <row r="49" spans="1:11" x14ac:dyDescent="0.25">
      <c r="A49" s="15" t="s">
        <v>36</v>
      </c>
      <c r="B49" s="16" t="s">
        <v>35</v>
      </c>
      <c r="C49" s="16">
        <v>500</v>
      </c>
      <c r="D49" s="17"/>
      <c r="E49" s="17"/>
      <c r="F49" s="19">
        <f>F50</f>
        <v>78.7</v>
      </c>
      <c r="G49" s="19">
        <f t="shared" si="17"/>
        <v>81.8</v>
      </c>
      <c r="H49" s="19">
        <f t="shared" si="17"/>
        <v>0</v>
      </c>
    </row>
    <row r="50" spans="1:11" ht="47.25" x14ac:dyDescent="0.25">
      <c r="A50" s="15" t="s">
        <v>20</v>
      </c>
      <c r="B50" s="16" t="s">
        <v>35</v>
      </c>
      <c r="C50" s="16">
        <v>500</v>
      </c>
      <c r="D50" s="17" t="s">
        <v>199</v>
      </c>
      <c r="E50" s="17"/>
      <c r="F50" s="19">
        <f>F51</f>
        <v>78.7</v>
      </c>
      <c r="G50" s="19">
        <f t="shared" ref="G50:H50" si="18">G51</f>
        <v>81.8</v>
      </c>
      <c r="H50" s="19">
        <f t="shared" si="18"/>
        <v>0</v>
      </c>
    </row>
    <row r="51" spans="1:11" ht="63" x14ac:dyDescent="0.25">
      <c r="A51" s="15" t="s">
        <v>21</v>
      </c>
      <c r="B51" s="16" t="s">
        <v>35</v>
      </c>
      <c r="C51" s="16">
        <v>500</v>
      </c>
      <c r="D51" s="17" t="s">
        <v>199</v>
      </c>
      <c r="E51" s="17" t="s">
        <v>202</v>
      </c>
      <c r="F51" s="39">
        <v>78.7</v>
      </c>
      <c r="G51" s="39">
        <v>81.8</v>
      </c>
      <c r="H51" s="39">
        <v>0</v>
      </c>
    </row>
    <row r="52" spans="1:11" s="8" customFormat="1" ht="63" x14ac:dyDescent="0.25">
      <c r="A52" s="4" t="s">
        <v>37</v>
      </c>
      <c r="B52" s="5" t="s">
        <v>38</v>
      </c>
      <c r="C52" s="5"/>
      <c r="D52" s="6"/>
      <c r="E52" s="6"/>
      <c r="F52" s="9">
        <f>F53+F57+F61+F65</f>
        <v>2102.5</v>
      </c>
      <c r="G52" s="9">
        <f t="shared" ref="G52:H52" si="19">G53+G57+G61+G65</f>
        <v>2654.4</v>
      </c>
      <c r="H52" s="9">
        <f t="shared" si="19"/>
        <v>1900</v>
      </c>
      <c r="I52" s="10"/>
      <c r="K52" s="10"/>
    </row>
    <row r="53" spans="1:11" ht="47.25" x14ac:dyDescent="0.25">
      <c r="A53" s="15" t="s">
        <v>39</v>
      </c>
      <c r="B53" s="16" t="s">
        <v>40</v>
      </c>
      <c r="C53" s="16"/>
      <c r="D53" s="17"/>
      <c r="E53" s="17"/>
      <c r="F53" s="19">
        <f>F54</f>
        <v>800</v>
      </c>
      <c r="G53" s="19">
        <f t="shared" ref="G53:H55" si="20">G54</f>
        <v>696.7</v>
      </c>
      <c r="H53" s="19">
        <f t="shared" si="20"/>
        <v>718.9</v>
      </c>
    </row>
    <row r="54" spans="1:11" ht="47.25" x14ac:dyDescent="0.25">
      <c r="A54" s="15" t="s">
        <v>13</v>
      </c>
      <c r="B54" s="16" t="s">
        <v>40</v>
      </c>
      <c r="C54" s="16">
        <v>200</v>
      </c>
      <c r="D54" s="17"/>
      <c r="E54" s="17"/>
      <c r="F54" s="19">
        <f>F55</f>
        <v>800</v>
      </c>
      <c r="G54" s="19">
        <f t="shared" si="20"/>
        <v>696.7</v>
      </c>
      <c r="H54" s="19">
        <f t="shared" si="20"/>
        <v>718.9</v>
      </c>
    </row>
    <row r="55" spans="1:11" x14ac:dyDescent="0.25">
      <c r="A55" s="15" t="s">
        <v>41</v>
      </c>
      <c r="B55" s="16" t="s">
        <v>40</v>
      </c>
      <c r="C55" s="16">
        <v>200</v>
      </c>
      <c r="D55" s="17" t="s">
        <v>200</v>
      </c>
      <c r="E55" s="17"/>
      <c r="F55" s="19">
        <f>F56</f>
        <v>800</v>
      </c>
      <c r="G55" s="19">
        <f t="shared" si="20"/>
        <v>696.7</v>
      </c>
      <c r="H55" s="19">
        <f t="shared" si="20"/>
        <v>718.9</v>
      </c>
    </row>
    <row r="56" spans="1:11" ht="36.75" customHeight="1" x14ac:dyDescent="0.25">
      <c r="A56" s="15" t="s">
        <v>23</v>
      </c>
      <c r="B56" s="16" t="s">
        <v>40</v>
      </c>
      <c r="C56" s="16">
        <v>200</v>
      </c>
      <c r="D56" s="17" t="s">
        <v>200</v>
      </c>
      <c r="E56" s="17" t="s">
        <v>201</v>
      </c>
      <c r="F56" s="39">
        <v>800</v>
      </c>
      <c r="G56" s="39">
        <v>696.7</v>
      </c>
      <c r="H56" s="39">
        <v>718.9</v>
      </c>
    </row>
    <row r="57" spans="1:11" ht="47.25" x14ac:dyDescent="0.25">
      <c r="A57" s="15" t="s">
        <v>42</v>
      </c>
      <c r="B57" s="16" t="s">
        <v>43</v>
      </c>
      <c r="C57" s="16"/>
      <c r="D57" s="17"/>
      <c r="E57" s="17"/>
      <c r="F57" s="19">
        <f>F58</f>
        <v>448.1</v>
      </c>
      <c r="G57" s="19">
        <f t="shared" ref="G57:H59" si="21">G58</f>
        <v>1103.3</v>
      </c>
      <c r="H57" s="19">
        <f t="shared" si="21"/>
        <v>1181.0999999999999</v>
      </c>
    </row>
    <row r="58" spans="1:11" ht="47.25" x14ac:dyDescent="0.25">
      <c r="A58" s="15" t="s">
        <v>13</v>
      </c>
      <c r="B58" s="16" t="s">
        <v>43</v>
      </c>
      <c r="C58" s="16">
        <v>200</v>
      </c>
      <c r="D58" s="17"/>
      <c r="E58" s="17"/>
      <c r="F58" s="19">
        <f>F59</f>
        <v>448.1</v>
      </c>
      <c r="G58" s="19">
        <f t="shared" si="21"/>
        <v>1103.3</v>
      </c>
      <c r="H58" s="19">
        <f t="shared" si="21"/>
        <v>1181.0999999999999</v>
      </c>
    </row>
    <row r="59" spans="1:11" x14ac:dyDescent="0.25">
      <c r="A59" s="15" t="s">
        <v>41</v>
      </c>
      <c r="B59" s="16" t="s">
        <v>43</v>
      </c>
      <c r="C59" s="16">
        <v>200</v>
      </c>
      <c r="D59" s="17" t="s">
        <v>200</v>
      </c>
      <c r="E59" s="17"/>
      <c r="F59" s="19">
        <f>F60</f>
        <v>448.1</v>
      </c>
      <c r="G59" s="19">
        <f t="shared" si="21"/>
        <v>1103.3</v>
      </c>
      <c r="H59" s="19">
        <f t="shared" si="21"/>
        <v>1181.0999999999999</v>
      </c>
    </row>
    <row r="60" spans="1:11" ht="33" customHeight="1" x14ac:dyDescent="0.25">
      <c r="A60" s="15" t="s">
        <v>23</v>
      </c>
      <c r="B60" s="16" t="s">
        <v>43</v>
      </c>
      <c r="C60" s="16">
        <v>200</v>
      </c>
      <c r="D60" s="17" t="s">
        <v>200</v>
      </c>
      <c r="E60" s="17" t="s">
        <v>201</v>
      </c>
      <c r="F60" s="39">
        <v>448.1</v>
      </c>
      <c r="G60" s="39">
        <v>1103.3</v>
      </c>
      <c r="H60" s="39">
        <v>1181.0999999999999</v>
      </c>
    </row>
    <row r="61" spans="1:11" ht="78.75" x14ac:dyDescent="0.25">
      <c r="A61" s="15" t="s">
        <v>44</v>
      </c>
      <c r="B61" s="16" t="s">
        <v>45</v>
      </c>
      <c r="C61" s="16"/>
      <c r="D61" s="17"/>
      <c r="E61" s="17"/>
      <c r="F61" s="19">
        <f>F62</f>
        <v>854.4</v>
      </c>
      <c r="G61" s="19">
        <f t="shared" ref="G61:H63" si="22">G62</f>
        <v>854.4</v>
      </c>
      <c r="H61" s="19">
        <f t="shared" si="22"/>
        <v>0</v>
      </c>
    </row>
    <row r="62" spans="1:11" ht="47.25" x14ac:dyDescent="0.25">
      <c r="A62" s="15" t="s">
        <v>13</v>
      </c>
      <c r="B62" s="16" t="s">
        <v>45</v>
      </c>
      <c r="C62" s="16">
        <v>200</v>
      </c>
      <c r="D62" s="17"/>
      <c r="E62" s="17"/>
      <c r="F62" s="19">
        <f>F63</f>
        <v>854.4</v>
      </c>
      <c r="G62" s="19">
        <f t="shared" si="22"/>
        <v>854.4</v>
      </c>
      <c r="H62" s="19">
        <f t="shared" si="22"/>
        <v>0</v>
      </c>
    </row>
    <row r="63" spans="1:11" ht="24.75" customHeight="1" x14ac:dyDescent="0.25">
      <c r="A63" s="15" t="s">
        <v>41</v>
      </c>
      <c r="B63" s="16" t="s">
        <v>45</v>
      </c>
      <c r="C63" s="16">
        <v>200</v>
      </c>
      <c r="D63" s="17" t="s">
        <v>200</v>
      </c>
      <c r="E63" s="17"/>
      <c r="F63" s="19">
        <f>F64</f>
        <v>854.4</v>
      </c>
      <c r="G63" s="19">
        <f t="shared" si="22"/>
        <v>854.4</v>
      </c>
      <c r="H63" s="19">
        <f t="shared" si="22"/>
        <v>0</v>
      </c>
    </row>
    <row r="64" spans="1:11" ht="33" customHeight="1" x14ac:dyDescent="0.25">
      <c r="A64" s="15" t="s">
        <v>23</v>
      </c>
      <c r="B64" s="16" t="s">
        <v>45</v>
      </c>
      <c r="C64" s="16">
        <v>200</v>
      </c>
      <c r="D64" s="17" t="s">
        <v>200</v>
      </c>
      <c r="E64" s="17" t="s">
        <v>201</v>
      </c>
      <c r="F64" s="41">
        <v>854.4</v>
      </c>
      <c r="G64" s="42">
        <v>854.4</v>
      </c>
      <c r="H64" s="39">
        <v>0</v>
      </c>
    </row>
    <row r="65" spans="1:8" ht="51" hidden="1" x14ac:dyDescent="0.25">
      <c r="A65" s="22" t="s">
        <v>44</v>
      </c>
      <c r="B65" s="14" t="s">
        <v>209</v>
      </c>
      <c r="C65" s="17" t="s">
        <v>211</v>
      </c>
      <c r="D65" s="17" t="s">
        <v>200</v>
      </c>
      <c r="E65" s="17" t="s">
        <v>201</v>
      </c>
      <c r="F65" s="23">
        <f>F66</f>
        <v>0</v>
      </c>
      <c r="G65" s="23">
        <f t="shared" ref="G65:H65" si="23">G66</f>
        <v>0</v>
      </c>
      <c r="H65" s="23">
        <f t="shared" si="23"/>
        <v>0</v>
      </c>
    </row>
    <row r="66" spans="1:8" ht="25.5" hidden="1" x14ac:dyDescent="0.25">
      <c r="A66" s="24" t="s">
        <v>210</v>
      </c>
      <c r="B66" s="16" t="s">
        <v>209</v>
      </c>
      <c r="C66" s="17" t="s">
        <v>211</v>
      </c>
      <c r="D66" s="17" t="s">
        <v>200</v>
      </c>
      <c r="E66" s="17" t="s">
        <v>201</v>
      </c>
      <c r="F66" s="41"/>
      <c r="G66" s="42"/>
      <c r="H66" s="39"/>
    </row>
    <row r="67" spans="1:8" s="8" customFormat="1" ht="63" x14ac:dyDescent="0.25">
      <c r="A67" s="4" t="s">
        <v>46</v>
      </c>
      <c r="B67" s="5" t="s">
        <v>47</v>
      </c>
      <c r="C67" s="5"/>
      <c r="D67" s="6"/>
      <c r="E67" s="6"/>
      <c r="F67" s="7">
        <f>F68+F72</f>
        <v>635.5</v>
      </c>
      <c r="G67" s="7">
        <f t="shared" ref="G67:H67" si="24">G68+G72</f>
        <v>636</v>
      </c>
      <c r="H67" s="7">
        <f t="shared" si="24"/>
        <v>636</v>
      </c>
    </row>
    <row r="68" spans="1:8" ht="31.5" x14ac:dyDescent="0.25">
      <c r="A68" s="15" t="s">
        <v>48</v>
      </c>
      <c r="B68" s="16" t="s">
        <v>49</v>
      </c>
      <c r="C68" s="16"/>
      <c r="D68" s="17"/>
      <c r="E68" s="17"/>
      <c r="F68" s="19">
        <f>F69</f>
        <v>77.5</v>
      </c>
      <c r="G68" s="19">
        <f t="shared" ref="G68:H70" si="25">G69</f>
        <v>78</v>
      </c>
      <c r="H68" s="19">
        <f t="shared" si="25"/>
        <v>78</v>
      </c>
    </row>
    <row r="69" spans="1:8" ht="47.25" x14ac:dyDescent="0.25">
      <c r="A69" s="15" t="s">
        <v>13</v>
      </c>
      <c r="B69" s="16" t="s">
        <v>49</v>
      </c>
      <c r="C69" s="16">
        <v>200</v>
      </c>
      <c r="D69" s="17"/>
      <c r="E69" s="17"/>
      <c r="F69" s="19">
        <f>F70</f>
        <v>77.5</v>
      </c>
      <c r="G69" s="19">
        <f t="shared" si="25"/>
        <v>78</v>
      </c>
      <c r="H69" s="19">
        <f t="shared" si="25"/>
        <v>78</v>
      </c>
    </row>
    <row r="70" spans="1:8" ht="31.5" x14ac:dyDescent="0.25">
      <c r="A70" s="15" t="s">
        <v>50</v>
      </c>
      <c r="B70" s="16" t="s">
        <v>49</v>
      </c>
      <c r="C70" s="16">
        <v>200</v>
      </c>
      <c r="D70" s="17" t="s">
        <v>198</v>
      </c>
      <c r="E70" s="17"/>
      <c r="F70" s="19">
        <f>F71</f>
        <v>77.5</v>
      </c>
      <c r="G70" s="19">
        <f t="shared" si="25"/>
        <v>78</v>
      </c>
      <c r="H70" s="19">
        <f t="shared" si="25"/>
        <v>78</v>
      </c>
    </row>
    <row r="71" spans="1:8" ht="29.25" customHeight="1" x14ac:dyDescent="0.25">
      <c r="A71" s="15" t="s">
        <v>51</v>
      </c>
      <c r="B71" s="16" t="s">
        <v>49</v>
      </c>
      <c r="C71" s="16">
        <v>200</v>
      </c>
      <c r="D71" s="17" t="s">
        <v>198</v>
      </c>
      <c r="E71" s="17" t="s">
        <v>203</v>
      </c>
      <c r="F71" s="39">
        <v>77.5</v>
      </c>
      <c r="G71" s="39">
        <v>78</v>
      </c>
      <c r="H71" s="39">
        <v>78</v>
      </c>
    </row>
    <row r="72" spans="1:8" ht="47.25" x14ac:dyDescent="0.25">
      <c r="A72" s="15" t="s">
        <v>52</v>
      </c>
      <c r="B72" s="16" t="s">
        <v>53</v>
      </c>
      <c r="C72" s="16"/>
      <c r="D72" s="17"/>
      <c r="E72" s="17"/>
      <c r="F72" s="19">
        <f>F73</f>
        <v>558</v>
      </c>
      <c r="G72" s="19">
        <f t="shared" ref="G72:H74" si="26">G73</f>
        <v>558</v>
      </c>
      <c r="H72" s="19">
        <f t="shared" si="26"/>
        <v>558</v>
      </c>
    </row>
    <row r="73" spans="1:8" ht="47.25" x14ac:dyDescent="0.25">
      <c r="A73" s="15" t="s">
        <v>13</v>
      </c>
      <c r="B73" s="16" t="s">
        <v>53</v>
      </c>
      <c r="C73" s="16">
        <v>200</v>
      </c>
      <c r="D73" s="17"/>
      <c r="E73" s="17"/>
      <c r="F73" s="19">
        <f>F74</f>
        <v>558</v>
      </c>
      <c r="G73" s="19">
        <f t="shared" si="26"/>
        <v>558</v>
      </c>
      <c r="H73" s="19">
        <f t="shared" si="26"/>
        <v>558</v>
      </c>
    </row>
    <row r="74" spans="1:8" ht="31.5" x14ac:dyDescent="0.25">
      <c r="A74" s="15" t="s">
        <v>50</v>
      </c>
      <c r="B74" s="16" t="s">
        <v>53</v>
      </c>
      <c r="C74" s="16">
        <v>200</v>
      </c>
      <c r="D74" s="17" t="s">
        <v>198</v>
      </c>
      <c r="E74" s="17"/>
      <c r="F74" s="19">
        <f>F75</f>
        <v>558</v>
      </c>
      <c r="G74" s="19">
        <f t="shared" si="26"/>
        <v>558</v>
      </c>
      <c r="H74" s="19">
        <f t="shared" si="26"/>
        <v>558</v>
      </c>
    </row>
    <row r="75" spans="1:8" ht="27" customHeight="1" x14ac:dyDescent="0.25">
      <c r="A75" s="15" t="s">
        <v>51</v>
      </c>
      <c r="B75" s="16" t="s">
        <v>53</v>
      </c>
      <c r="C75" s="16">
        <v>200</v>
      </c>
      <c r="D75" s="17" t="s">
        <v>198</v>
      </c>
      <c r="E75" s="17" t="s">
        <v>203</v>
      </c>
      <c r="F75" s="39">
        <v>558</v>
      </c>
      <c r="G75" s="39">
        <v>558</v>
      </c>
      <c r="H75" s="39">
        <v>558</v>
      </c>
    </row>
    <row r="76" spans="1:8" s="8" customFormat="1" ht="63" x14ac:dyDescent="0.25">
      <c r="A76" s="4" t="s">
        <v>54</v>
      </c>
      <c r="B76" s="5" t="s">
        <v>55</v>
      </c>
      <c r="C76" s="5"/>
      <c r="D76" s="6"/>
      <c r="E76" s="6"/>
      <c r="F76" s="7">
        <f>F77</f>
        <v>464.7</v>
      </c>
      <c r="G76" s="7">
        <f t="shared" ref="G76:H78" si="27">G77</f>
        <v>100</v>
      </c>
      <c r="H76" s="7">
        <f t="shared" si="27"/>
        <v>100</v>
      </c>
    </row>
    <row r="77" spans="1:8" ht="47.25" x14ac:dyDescent="0.25">
      <c r="A77" s="15" t="s">
        <v>56</v>
      </c>
      <c r="B77" s="16" t="s">
        <v>57</v>
      </c>
      <c r="C77" s="16"/>
      <c r="D77" s="17"/>
      <c r="E77" s="17"/>
      <c r="F77" s="19">
        <f>F78</f>
        <v>464.7</v>
      </c>
      <c r="G77" s="19">
        <f t="shared" si="27"/>
        <v>100</v>
      </c>
      <c r="H77" s="19">
        <f t="shared" si="27"/>
        <v>100</v>
      </c>
    </row>
    <row r="78" spans="1:8" ht="47.25" x14ac:dyDescent="0.25">
      <c r="A78" s="15" t="s">
        <v>13</v>
      </c>
      <c r="B78" s="16" t="s">
        <v>57</v>
      </c>
      <c r="C78" s="16">
        <v>200</v>
      </c>
      <c r="D78" s="17"/>
      <c r="E78" s="17"/>
      <c r="F78" s="19">
        <f>F79</f>
        <v>464.7</v>
      </c>
      <c r="G78" s="19">
        <f t="shared" si="27"/>
        <v>100</v>
      </c>
      <c r="H78" s="19">
        <f t="shared" si="27"/>
        <v>100</v>
      </c>
    </row>
    <row r="79" spans="1:8" ht="31.5" x14ac:dyDescent="0.25">
      <c r="A79" s="15" t="s">
        <v>50</v>
      </c>
      <c r="B79" s="16"/>
      <c r="C79" s="16"/>
      <c r="D79" s="17" t="s">
        <v>198</v>
      </c>
      <c r="E79" s="17" t="s">
        <v>204</v>
      </c>
      <c r="F79" s="19">
        <f>F80+F82</f>
        <v>464.7</v>
      </c>
      <c r="G79" s="19">
        <f t="shared" ref="G79:H79" si="28">G80+G82</f>
        <v>100</v>
      </c>
      <c r="H79" s="19">
        <f t="shared" si="28"/>
        <v>100</v>
      </c>
    </row>
    <row r="80" spans="1:8" ht="30" customHeight="1" x14ac:dyDescent="0.25">
      <c r="A80" s="15" t="s">
        <v>58</v>
      </c>
      <c r="B80" s="16" t="s">
        <v>57</v>
      </c>
      <c r="C80" s="16">
        <v>200</v>
      </c>
      <c r="D80" s="17" t="s">
        <v>198</v>
      </c>
      <c r="E80" s="17" t="s">
        <v>204</v>
      </c>
      <c r="F80" s="39">
        <v>100</v>
      </c>
      <c r="G80" s="39">
        <v>100</v>
      </c>
      <c r="H80" s="39">
        <v>100</v>
      </c>
    </row>
    <row r="81" spans="1:8" s="35" customFormat="1" ht="30" customHeight="1" x14ac:dyDescent="0.25">
      <c r="A81" s="45" t="s">
        <v>229</v>
      </c>
      <c r="B81" s="32" t="s">
        <v>108</v>
      </c>
      <c r="C81" s="32"/>
      <c r="D81" s="33"/>
      <c r="E81" s="33"/>
      <c r="F81" s="43">
        <f>F82</f>
        <v>364.7</v>
      </c>
      <c r="G81" s="43">
        <f t="shared" ref="G81:H81" si="29">G82</f>
        <v>0</v>
      </c>
      <c r="H81" s="43">
        <f t="shared" si="29"/>
        <v>0</v>
      </c>
    </row>
    <row r="82" spans="1:8" s="35" customFormat="1" ht="30" customHeight="1" x14ac:dyDescent="0.25">
      <c r="A82" s="45" t="s">
        <v>230</v>
      </c>
      <c r="B82" s="32" t="s">
        <v>231</v>
      </c>
      <c r="C82" s="32">
        <v>200</v>
      </c>
      <c r="D82" s="33" t="s">
        <v>198</v>
      </c>
      <c r="E82" s="33" t="s">
        <v>204</v>
      </c>
      <c r="F82" s="39">
        <v>364.7</v>
      </c>
      <c r="G82" s="39">
        <v>0</v>
      </c>
      <c r="H82" s="39">
        <v>0</v>
      </c>
    </row>
    <row r="83" spans="1:8" s="8" customFormat="1" ht="63" x14ac:dyDescent="0.25">
      <c r="A83" s="4" t="s">
        <v>59</v>
      </c>
      <c r="B83" s="5" t="s">
        <v>60</v>
      </c>
      <c r="C83" s="5"/>
      <c r="D83" s="6"/>
      <c r="E83" s="6"/>
      <c r="F83" s="7">
        <f>F84+F88+F92+F96+F100</f>
        <v>1233.5999999999999</v>
      </c>
      <c r="G83" s="7">
        <f t="shared" ref="G83:H83" si="30">G84+G88+G92+G96+G100</f>
        <v>1894.5</v>
      </c>
      <c r="H83" s="7">
        <f t="shared" si="30"/>
        <v>2142.8000000000002</v>
      </c>
    </row>
    <row r="84" spans="1:8" x14ac:dyDescent="0.25">
      <c r="A84" s="15" t="s">
        <v>61</v>
      </c>
      <c r="B84" s="16" t="s">
        <v>62</v>
      </c>
      <c r="C84" s="16"/>
      <c r="D84" s="17"/>
      <c r="E84" s="17"/>
      <c r="F84" s="19">
        <f>F85</f>
        <v>560</v>
      </c>
      <c r="G84" s="19">
        <f t="shared" ref="G84:H85" si="31">G85</f>
        <v>611.5</v>
      </c>
      <c r="H84" s="19">
        <f t="shared" si="31"/>
        <v>759.8</v>
      </c>
    </row>
    <row r="85" spans="1:8" ht="47.25" x14ac:dyDescent="0.25">
      <c r="A85" s="15" t="s">
        <v>13</v>
      </c>
      <c r="B85" s="16" t="s">
        <v>62</v>
      </c>
      <c r="C85" s="16">
        <v>200</v>
      </c>
      <c r="D85" s="17"/>
      <c r="E85" s="17"/>
      <c r="F85" s="19">
        <f>F86</f>
        <v>560</v>
      </c>
      <c r="G85" s="19">
        <f t="shared" si="31"/>
        <v>611.5</v>
      </c>
      <c r="H85" s="19">
        <f t="shared" si="31"/>
        <v>759.8</v>
      </c>
    </row>
    <row r="86" spans="1:8" ht="31.5" x14ac:dyDescent="0.25">
      <c r="A86" s="15" t="s">
        <v>50</v>
      </c>
      <c r="B86" s="16" t="s">
        <v>62</v>
      </c>
      <c r="C86" s="16">
        <v>200</v>
      </c>
      <c r="D86" s="17" t="s">
        <v>198</v>
      </c>
      <c r="E86" s="17"/>
      <c r="F86" s="19">
        <f>F87</f>
        <v>560</v>
      </c>
      <c r="G86" s="19">
        <f t="shared" ref="G86:H86" si="32">G87</f>
        <v>611.5</v>
      </c>
      <c r="H86" s="19">
        <f t="shared" si="32"/>
        <v>759.8</v>
      </c>
    </row>
    <row r="87" spans="1:8" ht="30" customHeight="1" x14ac:dyDescent="0.25">
      <c r="A87" s="15" t="s">
        <v>15</v>
      </c>
      <c r="B87" s="16" t="s">
        <v>62</v>
      </c>
      <c r="C87" s="16">
        <v>200</v>
      </c>
      <c r="D87" s="17" t="s">
        <v>198</v>
      </c>
      <c r="E87" s="17" t="s">
        <v>199</v>
      </c>
      <c r="F87" s="39">
        <v>560</v>
      </c>
      <c r="G87" s="39">
        <v>611.5</v>
      </c>
      <c r="H87" s="39">
        <v>759.8</v>
      </c>
    </row>
    <row r="88" spans="1:8" ht="27" customHeight="1" x14ac:dyDescent="0.25">
      <c r="A88" s="15" t="s">
        <v>63</v>
      </c>
      <c r="B88" s="16" t="s">
        <v>64</v>
      </c>
      <c r="C88" s="16"/>
      <c r="D88" s="17"/>
      <c r="E88" s="17"/>
      <c r="F88" s="19">
        <f>F89</f>
        <v>330</v>
      </c>
      <c r="G88" s="19">
        <f t="shared" ref="G88:H89" si="33">G89</f>
        <v>650</v>
      </c>
      <c r="H88" s="19">
        <f t="shared" si="33"/>
        <v>650</v>
      </c>
    </row>
    <row r="89" spans="1:8" ht="47.25" x14ac:dyDescent="0.25">
      <c r="A89" s="15" t="s">
        <v>13</v>
      </c>
      <c r="B89" s="16" t="s">
        <v>64</v>
      </c>
      <c r="C89" s="16">
        <v>200</v>
      </c>
      <c r="D89" s="17"/>
      <c r="E89" s="17"/>
      <c r="F89" s="19">
        <f>F90</f>
        <v>330</v>
      </c>
      <c r="G89" s="19">
        <f t="shared" si="33"/>
        <v>650</v>
      </c>
      <c r="H89" s="19">
        <f t="shared" si="33"/>
        <v>650</v>
      </c>
    </row>
    <row r="90" spans="1:8" ht="31.5" x14ac:dyDescent="0.25">
      <c r="A90" s="15" t="s">
        <v>50</v>
      </c>
      <c r="B90" s="16" t="s">
        <v>64</v>
      </c>
      <c r="C90" s="16">
        <v>200</v>
      </c>
      <c r="D90" s="17" t="s">
        <v>198</v>
      </c>
      <c r="E90" s="17"/>
      <c r="F90" s="19">
        <f>F91</f>
        <v>330</v>
      </c>
      <c r="G90" s="19">
        <f t="shared" ref="G90:H90" si="34">G91</f>
        <v>650</v>
      </c>
      <c r="H90" s="19">
        <f t="shared" si="34"/>
        <v>650</v>
      </c>
    </row>
    <row r="91" spans="1:8" ht="29.25" customHeight="1" x14ac:dyDescent="0.25">
      <c r="A91" s="15" t="s">
        <v>15</v>
      </c>
      <c r="B91" s="16" t="s">
        <v>64</v>
      </c>
      <c r="C91" s="16">
        <v>200</v>
      </c>
      <c r="D91" s="17" t="s">
        <v>198</v>
      </c>
      <c r="E91" s="17" t="s">
        <v>199</v>
      </c>
      <c r="F91" s="39">
        <v>330</v>
      </c>
      <c r="G91" s="39">
        <v>650</v>
      </c>
      <c r="H91" s="39">
        <v>650</v>
      </c>
    </row>
    <row r="92" spans="1:8" x14ac:dyDescent="0.25">
      <c r="A92" s="15" t="s">
        <v>65</v>
      </c>
      <c r="B92" s="16" t="s">
        <v>66</v>
      </c>
      <c r="C92" s="16"/>
      <c r="D92" s="17"/>
      <c r="E92" s="17"/>
      <c r="F92" s="19">
        <f>F93</f>
        <v>0</v>
      </c>
      <c r="G92" s="19">
        <f t="shared" ref="G92:H94" si="35">G93</f>
        <v>0</v>
      </c>
      <c r="H92" s="19">
        <f t="shared" si="35"/>
        <v>0</v>
      </c>
    </row>
    <row r="93" spans="1:8" ht="47.25" x14ac:dyDescent="0.25">
      <c r="A93" s="15" t="s">
        <v>13</v>
      </c>
      <c r="B93" s="16" t="s">
        <v>66</v>
      </c>
      <c r="C93" s="16">
        <v>200</v>
      </c>
      <c r="D93" s="17"/>
      <c r="E93" s="17"/>
      <c r="F93" s="19">
        <f>F94</f>
        <v>0</v>
      </c>
      <c r="G93" s="19">
        <f t="shared" si="35"/>
        <v>0</v>
      </c>
      <c r="H93" s="19">
        <f t="shared" si="35"/>
        <v>0</v>
      </c>
    </row>
    <row r="94" spans="1:8" ht="31.5" x14ac:dyDescent="0.25">
      <c r="A94" s="15" t="s">
        <v>50</v>
      </c>
      <c r="B94" s="16" t="s">
        <v>66</v>
      </c>
      <c r="C94" s="16">
        <v>200</v>
      </c>
      <c r="D94" s="17" t="s">
        <v>198</v>
      </c>
      <c r="E94" s="17"/>
      <c r="F94" s="19">
        <f>F95</f>
        <v>0</v>
      </c>
      <c r="G94" s="19">
        <f t="shared" si="35"/>
        <v>0</v>
      </c>
      <c r="H94" s="19">
        <f t="shared" si="35"/>
        <v>0</v>
      </c>
    </row>
    <row r="95" spans="1:8" x14ac:dyDescent="0.25">
      <c r="A95" s="15" t="s">
        <v>15</v>
      </c>
      <c r="B95" s="16" t="s">
        <v>66</v>
      </c>
      <c r="C95" s="16">
        <v>200</v>
      </c>
      <c r="D95" s="17" t="s">
        <v>198</v>
      </c>
      <c r="E95" s="17" t="s">
        <v>199</v>
      </c>
      <c r="F95" s="18"/>
      <c r="G95" s="18"/>
      <c r="H95" s="18"/>
    </row>
    <row r="96" spans="1:8" x14ac:dyDescent="0.25">
      <c r="A96" s="15" t="s">
        <v>67</v>
      </c>
      <c r="B96" s="16" t="s">
        <v>68</v>
      </c>
      <c r="C96" s="16"/>
      <c r="D96" s="17"/>
      <c r="E96" s="17"/>
      <c r="F96" s="19">
        <f>F97</f>
        <v>41</v>
      </c>
      <c r="G96" s="19">
        <f t="shared" ref="G96:H98" si="36">G97</f>
        <v>41</v>
      </c>
      <c r="H96" s="19">
        <f t="shared" si="36"/>
        <v>41</v>
      </c>
    </row>
    <row r="97" spans="1:8" ht="47.25" x14ac:dyDescent="0.25">
      <c r="A97" s="15" t="s">
        <v>13</v>
      </c>
      <c r="B97" s="16" t="s">
        <v>68</v>
      </c>
      <c r="C97" s="16">
        <v>200</v>
      </c>
      <c r="D97" s="17"/>
      <c r="E97" s="17"/>
      <c r="F97" s="19">
        <f>F98</f>
        <v>41</v>
      </c>
      <c r="G97" s="19">
        <f t="shared" si="36"/>
        <v>41</v>
      </c>
      <c r="H97" s="19">
        <f t="shared" si="36"/>
        <v>41</v>
      </c>
    </row>
    <row r="98" spans="1:8" ht="31.5" x14ac:dyDescent="0.25">
      <c r="A98" s="15" t="s">
        <v>50</v>
      </c>
      <c r="B98" s="16" t="s">
        <v>68</v>
      </c>
      <c r="C98" s="16">
        <v>200</v>
      </c>
      <c r="D98" s="17" t="s">
        <v>198</v>
      </c>
      <c r="E98" s="17"/>
      <c r="F98" s="19">
        <f>F99</f>
        <v>41</v>
      </c>
      <c r="G98" s="19">
        <f t="shared" si="36"/>
        <v>41</v>
      </c>
      <c r="H98" s="19">
        <f t="shared" si="36"/>
        <v>41</v>
      </c>
    </row>
    <row r="99" spans="1:8" ht="23.25" customHeight="1" x14ac:dyDescent="0.25">
      <c r="A99" s="15" t="s">
        <v>15</v>
      </c>
      <c r="B99" s="16" t="s">
        <v>68</v>
      </c>
      <c r="C99" s="16">
        <v>200</v>
      </c>
      <c r="D99" s="17" t="s">
        <v>198</v>
      </c>
      <c r="E99" s="17" t="s">
        <v>199</v>
      </c>
      <c r="F99" s="39">
        <v>41</v>
      </c>
      <c r="G99" s="39">
        <v>41</v>
      </c>
      <c r="H99" s="39">
        <v>41</v>
      </c>
    </row>
    <row r="100" spans="1:8" ht="27" customHeight="1" x14ac:dyDescent="0.25">
      <c r="A100" s="15" t="s">
        <v>69</v>
      </c>
      <c r="B100" s="16" t="s">
        <v>70</v>
      </c>
      <c r="C100" s="16"/>
      <c r="D100" s="17"/>
      <c r="E100" s="17"/>
      <c r="F100" s="19">
        <f>F101</f>
        <v>302.60000000000002</v>
      </c>
      <c r="G100" s="19">
        <f t="shared" ref="G100:H102" si="37">G101</f>
        <v>592</v>
      </c>
      <c r="H100" s="19">
        <f t="shared" si="37"/>
        <v>692</v>
      </c>
    </row>
    <row r="101" spans="1:8" ht="47.25" x14ac:dyDescent="0.25">
      <c r="A101" s="15" t="s">
        <v>13</v>
      </c>
      <c r="B101" s="16" t="s">
        <v>70</v>
      </c>
      <c r="C101" s="16">
        <v>200</v>
      </c>
      <c r="D101" s="17"/>
      <c r="E101" s="17"/>
      <c r="F101" s="19">
        <f>F102</f>
        <v>302.60000000000002</v>
      </c>
      <c r="G101" s="19">
        <f t="shared" si="37"/>
        <v>592</v>
      </c>
      <c r="H101" s="19">
        <f t="shared" si="37"/>
        <v>692</v>
      </c>
    </row>
    <row r="102" spans="1:8" ht="31.5" x14ac:dyDescent="0.25">
      <c r="A102" s="15" t="s">
        <v>50</v>
      </c>
      <c r="B102" s="16" t="s">
        <v>70</v>
      </c>
      <c r="C102" s="16">
        <v>200</v>
      </c>
      <c r="D102" s="17" t="s">
        <v>198</v>
      </c>
      <c r="E102" s="17"/>
      <c r="F102" s="19">
        <f>F103</f>
        <v>302.60000000000002</v>
      </c>
      <c r="G102" s="19">
        <f t="shared" si="37"/>
        <v>592</v>
      </c>
      <c r="H102" s="19">
        <f t="shared" si="37"/>
        <v>692</v>
      </c>
    </row>
    <row r="103" spans="1:8" ht="25.5" customHeight="1" x14ac:dyDescent="0.25">
      <c r="A103" s="15" t="s">
        <v>15</v>
      </c>
      <c r="B103" s="16" t="s">
        <v>70</v>
      </c>
      <c r="C103" s="16">
        <v>200</v>
      </c>
      <c r="D103" s="17" t="s">
        <v>198</v>
      </c>
      <c r="E103" s="17" t="s">
        <v>199</v>
      </c>
      <c r="F103" s="39">
        <v>302.60000000000002</v>
      </c>
      <c r="G103" s="39">
        <v>592</v>
      </c>
      <c r="H103" s="39">
        <v>692</v>
      </c>
    </row>
    <row r="104" spans="1:8" ht="47.25" x14ac:dyDescent="0.25">
      <c r="A104" s="15" t="s">
        <v>71</v>
      </c>
      <c r="B104" s="16" t="s">
        <v>72</v>
      </c>
      <c r="C104" s="16"/>
      <c r="D104" s="17"/>
      <c r="E104" s="17"/>
      <c r="F104" s="19">
        <f>F105+F109+F113+F115+F119</f>
        <v>6578.0999999999995</v>
      </c>
      <c r="G104" s="19">
        <f>G105+G109+G113+G115+G119</f>
        <v>5883.8</v>
      </c>
      <c r="H104" s="19">
        <f t="shared" ref="H104" si="38">H105+H109+H113+H115+H119</f>
        <v>5733.4</v>
      </c>
    </row>
    <row r="105" spans="1:8" s="8" customFormat="1" hidden="1" x14ac:dyDescent="0.25">
      <c r="A105" s="4"/>
      <c r="B105" s="5"/>
      <c r="C105" s="5"/>
      <c r="D105" s="6"/>
      <c r="E105" s="6"/>
      <c r="F105" s="7"/>
      <c r="G105" s="7"/>
      <c r="H105" s="7"/>
    </row>
    <row r="106" spans="1:8" hidden="1" x14ac:dyDescent="0.25">
      <c r="A106" s="15"/>
      <c r="B106" s="16"/>
      <c r="C106" s="16"/>
      <c r="D106" s="17"/>
      <c r="E106" s="17"/>
      <c r="F106" s="19"/>
      <c r="G106" s="19"/>
      <c r="H106" s="19"/>
    </row>
    <row r="107" spans="1:8" hidden="1" x14ac:dyDescent="0.25">
      <c r="A107" s="15"/>
      <c r="B107" s="16"/>
      <c r="C107" s="16"/>
      <c r="D107" s="17"/>
      <c r="E107" s="17"/>
      <c r="F107" s="19"/>
      <c r="G107" s="19"/>
      <c r="H107" s="19"/>
    </row>
    <row r="108" spans="1:8" ht="24.75" hidden="1" customHeight="1" x14ac:dyDescent="0.25">
      <c r="A108" s="15"/>
      <c r="B108" s="16"/>
      <c r="C108" s="16"/>
      <c r="D108" s="17"/>
      <c r="E108" s="17"/>
      <c r="F108" s="39"/>
      <c r="G108" s="39"/>
      <c r="H108" s="39"/>
    </row>
    <row r="109" spans="1:8" s="8" customFormat="1" ht="31.5" x14ac:dyDescent="0.25">
      <c r="A109" s="4" t="s">
        <v>77</v>
      </c>
      <c r="B109" s="5" t="s">
        <v>78</v>
      </c>
      <c r="C109" s="5"/>
      <c r="D109" s="6"/>
      <c r="E109" s="6"/>
      <c r="F109" s="7">
        <f>F110</f>
        <v>4245.3</v>
      </c>
      <c r="G109" s="7">
        <f t="shared" ref="G109:H111" si="39">G110</f>
        <v>3551</v>
      </c>
      <c r="H109" s="7">
        <f t="shared" si="39"/>
        <v>3468.8</v>
      </c>
    </row>
    <row r="110" spans="1:8" ht="47.25" x14ac:dyDescent="0.25">
      <c r="A110" s="15" t="s">
        <v>79</v>
      </c>
      <c r="B110" s="16" t="s">
        <v>78</v>
      </c>
      <c r="C110" s="16">
        <v>600</v>
      </c>
      <c r="D110" s="17"/>
      <c r="E110" s="17"/>
      <c r="F110" s="19">
        <f>F111</f>
        <v>4245.3</v>
      </c>
      <c r="G110" s="19">
        <f t="shared" si="39"/>
        <v>3551</v>
      </c>
      <c r="H110" s="19">
        <f t="shared" si="39"/>
        <v>3468.8</v>
      </c>
    </row>
    <row r="111" spans="1:8" x14ac:dyDescent="0.25">
      <c r="A111" s="15" t="s">
        <v>80</v>
      </c>
      <c r="B111" s="16" t="s">
        <v>78</v>
      </c>
      <c r="C111" s="16">
        <v>600</v>
      </c>
      <c r="D111" s="17" t="s">
        <v>206</v>
      </c>
      <c r="E111" s="17"/>
      <c r="F111" s="19">
        <f>F112</f>
        <v>4245.3</v>
      </c>
      <c r="G111" s="19">
        <f t="shared" si="39"/>
        <v>3551</v>
      </c>
      <c r="H111" s="19">
        <f t="shared" si="39"/>
        <v>3468.8</v>
      </c>
    </row>
    <row r="112" spans="1:8" ht="24.75" customHeight="1" x14ac:dyDescent="0.25">
      <c r="A112" s="15" t="s">
        <v>81</v>
      </c>
      <c r="B112" s="16" t="s">
        <v>78</v>
      </c>
      <c r="C112" s="16">
        <v>600</v>
      </c>
      <c r="D112" s="17" t="s">
        <v>206</v>
      </c>
      <c r="E112" s="17" t="s">
        <v>203</v>
      </c>
      <c r="F112" s="39">
        <v>4245.3</v>
      </c>
      <c r="G112" s="39">
        <v>3551</v>
      </c>
      <c r="H112" s="39">
        <v>3468.8</v>
      </c>
    </row>
    <row r="113" spans="1:8" s="8" customFormat="1" ht="47.25" x14ac:dyDescent="0.25">
      <c r="A113" s="4" t="s">
        <v>82</v>
      </c>
      <c r="B113" s="5" t="s">
        <v>72</v>
      </c>
      <c r="C113" s="5"/>
      <c r="D113" s="6"/>
      <c r="E113" s="6"/>
      <c r="F113" s="7">
        <f>F114</f>
        <v>0</v>
      </c>
      <c r="G113" s="7">
        <f t="shared" ref="G113:H113" si="40">G114</f>
        <v>0</v>
      </c>
      <c r="H113" s="7">
        <f t="shared" si="40"/>
        <v>0</v>
      </c>
    </row>
    <row r="114" spans="1:8" ht="31.5" x14ac:dyDescent="0.25">
      <c r="A114" s="15" t="s">
        <v>83</v>
      </c>
      <c r="B114" s="16" t="s">
        <v>84</v>
      </c>
      <c r="C114" s="16">
        <v>600</v>
      </c>
      <c r="D114" s="17" t="s">
        <v>206</v>
      </c>
      <c r="E114" s="17" t="s">
        <v>203</v>
      </c>
      <c r="F114" s="18"/>
      <c r="G114" s="18"/>
      <c r="H114" s="18"/>
    </row>
    <row r="115" spans="1:8" s="8" customFormat="1" ht="126" x14ac:dyDescent="0.25">
      <c r="A115" s="4" t="s">
        <v>85</v>
      </c>
      <c r="B115" s="5" t="s">
        <v>86</v>
      </c>
      <c r="C115" s="5"/>
      <c r="D115" s="6"/>
      <c r="E115" s="6"/>
      <c r="F115" s="7">
        <f>F116</f>
        <v>2264.6</v>
      </c>
      <c r="G115" s="7">
        <f t="shared" ref="G115:H117" si="41">G116</f>
        <v>2264.6</v>
      </c>
      <c r="H115" s="7">
        <f t="shared" si="41"/>
        <v>2264.6</v>
      </c>
    </row>
    <row r="116" spans="1:8" ht="47.25" x14ac:dyDescent="0.25">
      <c r="A116" s="15" t="s">
        <v>79</v>
      </c>
      <c r="B116" s="16" t="s">
        <v>86</v>
      </c>
      <c r="C116" s="16">
        <v>600</v>
      </c>
      <c r="D116" s="17"/>
      <c r="E116" s="17"/>
      <c r="F116" s="19">
        <f>F117</f>
        <v>2264.6</v>
      </c>
      <c r="G116" s="19">
        <f t="shared" si="41"/>
        <v>2264.6</v>
      </c>
      <c r="H116" s="19">
        <f t="shared" si="41"/>
        <v>2264.6</v>
      </c>
    </row>
    <row r="117" spans="1:8" x14ac:dyDescent="0.25">
      <c r="A117" s="15" t="s">
        <v>80</v>
      </c>
      <c r="B117" s="16" t="s">
        <v>86</v>
      </c>
      <c r="C117" s="16">
        <v>600</v>
      </c>
      <c r="D117" s="17" t="s">
        <v>206</v>
      </c>
      <c r="E117" s="17"/>
      <c r="F117" s="19">
        <f>F118</f>
        <v>2264.6</v>
      </c>
      <c r="G117" s="19">
        <f t="shared" si="41"/>
        <v>2264.6</v>
      </c>
      <c r="H117" s="19">
        <f t="shared" si="41"/>
        <v>2264.6</v>
      </c>
    </row>
    <row r="118" spans="1:8" ht="28.5" customHeight="1" x14ac:dyDescent="0.25">
      <c r="A118" s="15" t="s">
        <v>81</v>
      </c>
      <c r="B118" s="16" t="s">
        <v>86</v>
      </c>
      <c r="C118" s="16">
        <v>600</v>
      </c>
      <c r="D118" s="17" t="s">
        <v>206</v>
      </c>
      <c r="E118" s="17" t="s">
        <v>203</v>
      </c>
      <c r="F118" s="39">
        <v>2264.6</v>
      </c>
      <c r="G118" s="39">
        <v>2264.6</v>
      </c>
      <c r="H118" s="39">
        <v>2264.6</v>
      </c>
    </row>
    <row r="119" spans="1:8" s="8" customFormat="1" ht="94.5" x14ac:dyDescent="0.25">
      <c r="A119" s="4" t="s">
        <v>87</v>
      </c>
      <c r="B119" s="5" t="s">
        <v>88</v>
      </c>
      <c r="C119" s="5"/>
      <c r="D119" s="6"/>
      <c r="E119" s="6"/>
      <c r="F119" s="7">
        <f>F120</f>
        <v>68.2</v>
      </c>
      <c r="G119" s="7">
        <f t="shared" ref="G119:H121" si="42">G120</f>
        <v>68.2</v>
      </c>
      <c r="H119" s="7">
        <f t="shared" si="42"/>
        <v>0</v>
      </c>
    </row>
    <row r="120" spans="1:8" x14ac:dyDescent="0.25">
      <c r="A120" s="15" t="s">
        <v>36</v>
      </c>
      <c r="B120" s="16" t="s">
        <v>88</v>
      </c>
      <c r="C120" s="16">
        <v>500</v>
      </c>
      <c r="D120" s="17"/>
      <c r="E120" s="17"/>
      <c r="F120" s="19">
        <f>F121</f>
        <v>68.2</v>
      </c>
      <c r="G120" s="19">
        <f t="shared" si="42"/>
        <v>68.2</v>
      </c>
      <c r="H120" s="19">
        <f t="shared" si="42"/>
        <v>0</v>
      </c>
    </row>
    <row r="121" spans="1:8" x14ac:dyDescent="0.25">
      <c r="A121" s="15" t="s">
        <v>80</v>
      </c>
      <c r="B121" s="16" t="s">
        <v>88</v>
      </c>
      <c r="C121" s="16">
        <v>500</v>
      </c>
      <c r="D121" s="17" t="s">
        <v>206</v>
      </c>
      <c r="E121" s="17"/>
      <c r="F121" s="19">
        <f>F122</f>
        <v>68.2</v>
      </c>
      <c r="G121" s="19">
        <f t="shared" si="42"/>
        <v>68.2</v>
      </c>
      <c r="H121" s="19">
        <f t="shared" si="42"/>
        <v>0</v>
      </c>
    </row>
    <row r="122" spans="1:8" ht="24" customHeight="1" x14ac:dyDescent="0.25">
      <c r="A122" s="15" t="s">
        <v>81</v>
      </c>
      <c r="B122" s="16" t="s">
        <v>88</v>
      </c>
      <c r="C122" s="16">
        <v>500</v>
      </c>
      <c r="D122" s="17" t="s">
        <v>206</v>
      </c>
      <c r="E122" s="17" t="s">
        <v>203</v>
      </c>
      <c r="F122" s="39">
        <v>68.2</v>
      </c>
      <c r="G122" s="39">
        <v>68.2</v>
      </c>
      <c r="H122" s="39">
        <v>0</v>
      </c>
    </row>
    <row r="123" spans="1:8" ht="78.75" x14ac:dyDescent="0.25">
      <c r="A123" s="15" t="s">
        <v>89</v>
      </c>
      <c r="B123" s="16" t="s">
        <v>90</v>
      </c>
      <c r="C123" s="16"/>
      <c r="D123" s="17"/>
      <c r="E123" s="17"/>
      <c r="F123" s="19">
        <f>F124</f>
        <v>35</v>
      </c>
      <c r="G123" s="19">
        <f t="shared" ref="G123:H126" si="43">G124</f>
        <v>35</v>
      </c>
      <c r="H123" s="19">
        <f t="shared" si="43"/>
        <v>35</v>
      </c>
    </row>
    <row r="124" spans="1:8" ht="78.75" x14ac:dyDescent="0.25">
      <c r="A124" s="15" t="s">
        <v>91</v>
      </c>
      <c r="B124" s="16" t="s">
        <v>92</v>
      </c>
      <c r="C124" s="16"/>
      <c r="D124" s="17"/>
      <c r="E124" s="17"/>
      <c r="F124" s="19">
        <f>F125</f>
        <v>35</v>
      </c>
      <c r="G124" s="19">
        <f t="shared" si="43"/>
        <v>35</v>
      </c>
      <c r="H124" s="19">
        <f t="shared" si="43"/>
        <v>35</v>
      </c>
    </row>
    <row r="125" spans="1:8" ht="47.25" x14ac:dyDescent="0.25">
      <c r="A125" s="15" t="s">
        <v>13</v>
      </c>
      <c r="B125" s="16" t="s">
        <v>92</v>
      </c>
      <c r="C125" s="16">
        <v>200</v>
      </c>
      <c r="D125" s="17"/>
      <c r="E125" s="17"/>
      <c r="F125" s="19">
        <f>F126</f>
        <v>35</v>
      </c>
      <c r="G125" s="19">
        <f t="shared" si="43"/>
        <v>35</v>
      </c>
      <c r="H125" s="19">
        <f t="shared" si="43"/>
        <v>35</v>
      </c>
    </row>
    <row r="126" spans="1:8" ht="21" customHeight="1" x14ac:dyDescent="0.25">
      <c r="A126" s="15" t="s">
        <v>75</v>
      </c>
      <c r="B126" s="16" t="s">
        <v>92</v>
      </c>
      <c r="C126" s="16">
        <v>200</v>
      </c>
      <c r="D126" s="17" t="s">
        <v>205</v>
      </c>
      <c r="E126" s="17"/>
      <c r="F126" s="19">
        <f>F127</f>
        <v>35</v>
      </c>
      <c r="G126" s="19">
        <f t="shared" si="43"/>
        <v>35</v>
      </c>
      <c r="H126" s="19">
        <f t="shared" si="43"/>
        <v>35</v>
      </c>
    </row>
    <row r="127" spans="1:8" s="8" customFormat="1" ht="47.25" x14ac:dyDescent="0.25">
      <c r="A127" s="4" t="s">
        <v>93</v>
      </c>
      <c r="B127" s="5" t="s">
        <v>92</v>
      </c>
      <c r="C127" s="5">
        <v>200</v>
      </c>
      <c r="D127" s="6" t="s">
        <v>205</v>
      </c>
      <c r="E127" s="6" t="s">
        <v>198</v>
      </c>
      <c r="F127" s="40">
        <v>35</v>
      </c>
      <c r="G127" s="40">
        <v>35</v>
      </c>
      <c r="H127" s="40">
        <v>35</v>
      </c>
    </row>
    <row r="128" spans="1:8" s="8" customFormat="1" ht="31.5" x14ac:dyDescent="0.25">
      <c r="A128" s="4" t="s">
        <v>73</v>
      </c>
      <c r="B128" s="5" t="s">
        <v>74</v>
      </c>
      <c r="C128" s="5"/>
      <c r="D128" s="6"/>
      <c r="E128" s="6"/>
      <c r="F128" s="7">
        <f>F129</f>
        <v>30</v>
      </c>
      <c r="G128" s="7">
        <f t="shared" ref="G128:H129" si="44">G129</f>
        <v>30</v>
      </c>
      <c r="H128" s="7">
        <f t="shared" si="44"/>
        <v>30</v>
      </c>
    </row>
    <row r="129" spans="1:8" s="8" customFormat="1" ht="47.25" x14ac:dyDescent="0.25">
      <c r="A129" s="15" t="s">
        <v>13</v>
      </c>
      <c r="B129" s="16" t="s">
        <v>74</v>
      </c>
      <c r="C129" s="16">
        <v>200</v>
      </c>
      <c r="D129" s="17"/>
      <c r="E129" s="17"/>
      <c r="F129" s="19">
        <f>F130</f>
        <v>30</v>
      </c>
      <c r="G129" s="19">
        <f t="shared" si="44"/>
        <v>30</v>
      </c>
      <c r="H129" s="19">
        <f t="shared" si="44"/>
        <v>30</v>
      </c>
    </row>
    <row r="130" spans="1:8" s="44" customFormat="1" ht="29.25" customHeight="1" x14ac:dyDescent="0.25">
      <c r="A130" s="31" t="s">
        <v>75</v>
      </c>
      <c r="B130" s="32" t="s">
        <v>74</v>
      </c>
      <c r="C130" s="32">
        <v>200</v>
      </c>
      <c r="D130" s="33" t="s">
        <v>205</v>
      </c>
      <c r="E130" s="33"/>
      <c r="F130" s="43">
        <f>F131</f>
        <v>30</v>
      </c>
      <c r="G130" s="43">
        <f t="shared" ref="G130:H130" si="45">G131</f>
        <v>30</v>
      </c>
      <c r="H130" s="43">
        <f t="shared" si="45"/>
        <v>30</v>
      </c>
    </row>
    <row r="131" spans="1:8" s="44" customFormat="1" ht="29.25" customHeight="1" x14ac:dyDescent="0.25">
      <c r="A131" s="31" t="s">
        <v>76</v>
      </c>
      <c r="B131" s="32" t="s">
        <v>74</v>
      </c>
      <c r="C131" s="32">
        <v>200</v>
      </c>
      <c r="D131" s="33" t="s">
        <v>205</v>
      </c>
      <c r="E131" s="33" t="s">
        <v>205</v>
      </c>
      <c r="F131" s="39">
        <v>30</v>
      </c>
      <c r="G131" s="39">
        <v>30</v>
      </c>
      <c r="H131" s="39">
        <v>30</v>
      </c>
    </row>
    <row r="132" spans="1:8" s="8" customFormat="1" ht="47.25" x14ac:dyDescent="0.25">
      <c r="A132" s="4" t="s">
        <v>94</v>
      </c>
      <c r="B132" s="5" t="s">
        <v>95</v>
      </c>
      <c r="C132" s="5"/>
      <c r="D132" s="6"/>
      <c r="E132" s="6"/>
      <c r="F132" s="7">
        <f>F133</f>
        <v>0</v>
      </c>
      <c r="G132" s="7">
        <f t="shared" ref="G132:H135" si="46">G133</f>
        <v>710.5</v>
      </c>
      <c r="H132" s="7">
        <f t="shared" si="46"/>
        <v>0</v>
      </c>
    </row>
    <row r="133" spans="1:8" ht="31.5" x14ac:dyDescent="0.25">
      <c r="A133" s="15" t="s">
        <v>96</v>
      </c>
      <c r="B133" s="16" t="s">
        <v>97</v>
      </c>
      <c r="C133" s="16"/>
      <c r="D133" s="17"/>
      <c r="E133" s="17"/>
      <c r="F133" s="19">
        <f>F134</f>
        <v>0</v>
      </c>
      <c r="G133" s="19">
        <f t="shared" si="46"/>
        <v>710.5</v>
      </c>
      <c r="H133" s="19">
        <f t="shared" si="46"/>
        <v>0</v>
      </c>
    </row>
    <row r="134" spans="1:8" ht="47.25" x14ac:dyDescent="0.25">
      <c r="A134" s="15" t="s">
        <v>13</v>
      </c>
      <c r="B134" s="16" t="s">
        <v>97</v>
      </c>
      <c r="C134" s="16">
        <v>200</v>
      </c>
      <c r="D134" s="17"/>
      <c r="E134" s="17"/>
      <c r="F134" s="19">
        <f>F135</f>
        <v>0</v>
      </c>
      <c r="G134" s="19">
        <f t="shared" si="46"/>
        <v>710.5</v>
      </c>
      <c r="H134" s="19">
        <f t="shared" si="46"/>
        <v>0</v>
      </c>
    </row>
    <row r="135" spans="1:8" ht="31.5" x14ac:dyDescent="0.25">
      <c r="A135" s="15" t="s">
        <v>50</v>
      </c>
      <c r="B135" s="16" t="s">
        <v>97</v>
      </c>
      <c r="C135" s="16">
        <v>200</v>
      </c>
      <c r="D135" s="17" t="s">
        <v>198</v>
      </c>
      <c r="E135" s="17"/>
      <c r="F135" s="19">
        <f>F136</f>
        <v>0</v>
      </c>
      <c r="G135" s="19">
        <f t="shared" si="46"/>
        <v>710.5</v>
      </c>
      <c r="H135" s="19">
        <f t="shared" si="46"/>
        <v>0</v>
      </c>
    </row>
    <row r="136" spans="1:8" ht="27.75" customHeight="1" x14ac:dyDescent="0.25">
      <c r="A136" s="15" t="s">
        <v>15</v>
      </c>
      <c r="B136" s="16" t="s">
        <v>97</v>
      </c>
      <c r="C136" s="16">
        <v>200</v>
      </c>
      <c r="D136" s="17" t="s">
        <v>198</v>
      </c>
      <c r="E136" s="17" t="s">
        <v>199</v>
      </c>
      <c r="F136" s="39">
        <v>0</v>
      </c>
      <c r="G136" s="39">
        <v>710.5</v>
      </c>
      <c r="H136" s="39">
        <v>0</v>
      </c>
    </row>
    <row r="137" spans="1:8" s="8" customFormat="1" ht="31.5" x14ac:dyDescent="0.25">
      <c r="A137" s="4" t="s">
        <v>98</v>
      </c>
      <c r="B137" s="5" t="s">
        <v>99</v>
      </c>
      <c r="C137" s="5"/>
      <c r="D137" s="6"/>
      <c r="E137" s="6"/>
      <c r="F137" s="7">
        <f>F140+F145+F138</f>
        <v>2463</v>
      </c>
      <c r="G137" s="7">
        <f t="shared" ref="G137:H137" si="47">G140+G145+G138</f>
        <v>456</v>
      </c>
      <c r="H137" s="7">
        <f t="shared" si="47"/>
        <v>324.8</v>
      </c>
    </row>
    <row r="138" spans="1:8" ht="47.25" x14ac:dyDescent="0.25">
      <c r="A138" s="15" t="s">
        <v>100</v>
      </c>
      <c r="B138" s="16" t="s">
        <v>101</v>
      </c>
      <c r="C138" s="16"/>
      <c r="D138" s="17"/>
      <c r="E138" s="17"/>
      <c r="F138" s="19">
        <f>F139</f>
        <v>2463</v>
      </c>
      <c r="G138" s="19">
        <f>G139</f>
        <v>0</v>
      </c>
      <c r="H138" s="19">
        <f>H139</f>
        <v>0</v>
      </c>
    </row>
    <row r="139" spans="1:8" s="35" customFormat="1" ht="78.75" x14ac:dyDescent="0.25">
      <c r="A139" s="31" t="s">
        <v>102</v>
      </c>
      <c r="B139" s="32" t="s">
        <v>103</v>
      </c>
      <c r="C139" s="32">
        <v>200</v>
      </c>
      <c r="D139" s="33" t="s">
        <v>200</v>
      </c>
      <c r="E139" s="33" t="s">
        <v>201</v>
      </c>
      <c r="F139" s="39">
        <v>2463</v>
      </c>
      <c r="G139" s="39">
        <v>0</v>
      </c>
      <c r="H139" s="39">
        <v>0</v>
      </c>
    </row>
    <row r="140" spans="1:8" ht="47.25" x14ac:dyDescent="0.25">
      <c r="A140" s="15" t="s">
        <v>104</v>
      </c>
      <c r="B140" s="16" t="s">
        <v>105</v>
      </c>
      <c r="C140" s="16"/>
      <c r="D140" s="17"/>
      <c r="E140" s="17"/>
      <c r="F140" s="19">
        <f>F141</f>
        <v>0</v>
      </c>
      <c r="G140" s="19">
        <f t="shared" ref="G140:H143" si="48">G141</f>
        <v>456</v>
      </c>
      <c r="H140" s="19">
        <f t="shared" si="48"/>
        <v>324.8</v>
      </c>
    </row>
    <row r="141" spans="1:8" ht="31.5" x14ac:dyDescent="0.25">
      <c r="A141" s="15" t="s">
        <v>106</v>
      </c>
      <c r="B141" s="16" t="s">
        <v>107</v>
      </c>
      <c r="C141" s="16"/>
      <c r="D141" s="17"/>
      <c r="E141" s="17"/>
      <c r="F141" s="19">
        <f>F142</f>
        <v>0</v>
      </c>
      <c r="G141" s="19">
        <f t="shared" si="48"/>
        <v>456</v>
      </c>
      <c r="H141" s="19">
        <f t="shared" si="48"/>
        <v>324.8</v>
      </c>
    </row>
    <row r="142" spans="1:8" ht="47.25" x14ac:dyDescent="0.25">
      <c r="A142" s="15" t="s">
        <v>13</v>
      </c>
      <c r="B142" s="16" t="s">
        <v>107</v>
      </c>
      <c r="C142" s="16">
        <v>200</v>
      </c>
      <c r="D142" s="17"/>
      <c r="E142" s="17"/>
      <c r="F142" s="19">
        <f>F143</f>
        <v>0</v>
      </c>
      <c r="G142" s="19">
        <f t="shared" si="48"/>
        <v>456</v>
      </c>
      <c r="H142" s="19">
        <f t="shared" si="48"/>
        <v>324.8</v>
      </c>
    </row>
    <row r="143" spans="1:8" ht="31.5" x14ac:dyDescent="0.25">
      <c r="A143" s="15" t="s">
        <v>50</v>
      </c>
      <c r="B143" s="16" t="s">
        <v>107</v>
      </c>
      <c r="C143" s="16">
        <v>200</v>
      </c>
      <c r="D143" s="17" t="s">
        <v>198</v>
      </c>
      <c r="E143" s="17"/>
      <c r="F143" s="19">
        <f>F144</f>
        <v>0</v>
      </c>
      <c r="G143" s="19">
        <f t="shared" si="48"/>
        <v>456</v>
      </c>
      <c r="H143" s="19">
        <f t="shared" si="48"/>
        <v>324.8</v>
      </c>
    </row>
    <row r="144" spans="1:8" ht="25.5" customHeight="1" x14ac:dyDescent="0.25">
      <c r="A144" s="15" t="s">
        <v>15</v>
      </c>
      <c r="B144" s="16" t="s">
        <v>107</v>
      </c>
      <c r="C144" s="16">
        <v>200</v>
      </c>
      <c r="D144" s="17" t="s">
        <v>198</v>
      </c>
      <c r="E144" s="17" t="s">
        <v>199</v>
      </c>
      <c r="F144" s="39">
        <v>0</v>
      </c>
      <c r="G144" s="39">
        <v>456</v>
      </c>
      <c r="H144" s="39">
        <v>324.8</v>
      </c>
    </row>
    <row r="145" spans="1:10" hidden="1" x14ac:dyDescent="0.25">
      <c r="A145" s="45"/>
      <c r="B145" s="16"/>
      <c r="C145" s="16"/>
      <c r="D145" s="17"/>
      <c r="E145" s="17"/>
      <c r="F145" s="19">
        <f>F146</f>
        <v>0</v>
      </c>
      <c r="G145" s="19">
        <f t="shared" ref="G145:H145" si="49">G146</f>
        <v>0</v>
      </c>
      <c r="H145" s="19">
        <f t="shared" si="49"/>
        <v>0</v>
      </c>
    </row>
    <row r="146" spans="1:10" hidden="1" x14ac:dyDescent="0.25">
      <c r="A146" s="46"/>
      <c r="B146" s="16"/>
      <c r="C146" s="16"/>
      <c r="D146" s="17" t="s">
        <v>198</v>
      </c>
      <c r="E146" s="17" t="s">
        <v>204</v>
      </c>
      <c r="F146" s="39">
        <v>0</v>
      </c>
      <c r="G146" s="39">
        <v>0</v>
      </c>
      <c r="H146" s="39">
        <v>0</v>
      </c>
    </row>
    <row r="147" spans="1:10" ht="78.75" x14ac:dyDescent="0.25">
      <c r="A147" s="15" t="s">
        <v>109</v>
      </c>
      <c r="B147" s="16" t="s">
        <v>110</v>
      </c>
      <c r="C147" s="16"/>
      <c r="D147" s="17"/>
      <c r="E147" s="17"/>
      <c r="F147" s="19">
        <f>F221+F233+F235+F245+F148</f>
        <v>8460.1</v>
      </c>
      <c r="G147" s="19">
        <f t="shared" ref="G147:H147" si="50">G221+G233+G235+G245+G148</f>
        <v>8661.5</v>
      </c>
      <c r="H147" s="19">
        <f t="shared" si="50"/>
        <v>8430</v>
      </c>
    </row>
    <row r="148" spans="1:10" ht="47.25" x14ac:dyDescent="0.25">
      <c r="A148" s="15" t="s">
        <v>111</v>
      </c>
      <c r="B148" s="16" t="s">
        <v>112</v>
      </c>
      <c r="C148" s="16"/>
      <c r="D148" s="17"/>
      <c r="E148" s="17"/>
      <c r="F148" s="19">
        <f>F149+F156+F164+F169+F171+F177+F181+F185+F191+F197+F199+F217</f>
        <v>8122.1</v>
      </c>
      <c r="G148" s="19">
        <f t="shared" ref="G148:H148" si="51">G149+G156+G164+G169+G171+G177+G181+G185+G191+G197+G199+G217</f>
        <v>8378.1</v>
      </c>
      <c r="H148" s="19">
        <f t="shared" si="51"/>
        <v>8294.7999999999993</v>
      </c>
      <c r="J148" s="21"/>
    </row>
    <row r="149" spans="1:10" s="8" customFormat="1" ht="47.25" x14ac:dyDescent="0.25">
      <c r="A149" s="4" t="s">
        <v>113</v>
      </c>
      <c r="B149" s="5" t="s">
        <v>114</v>
      </c>
      <c r="C149" s="5"/>
      <c r="D149" s="6"/>
      <c r="E149" s="6"/>
      <c r="F149" s="29">
        <f t="shared" ref="F149:F154" si="52">F150</f>
        <v>90.1</v>
      </c>
      <c r="G149" s="29">
        <f t="shared" ref="G149:H150" si="53">G150</f>
        <v>90.1</v>
      </c>
      <c r="H149" s="29">
        <f t="shared" si="53"/>
        <v>0</v>
      </c>
    </row>
    <row r="150" spans="1:10" ht="27.75" customHeight="1" x14ac:dyDescent="0.25">
      <c r="A150" s="15" t="s">
        <v>115</v>
      </c>
      <c r="B150" s="16" t="s">
        <v>116</v>
      </c>
      <c r="C150" s="16"/>
      <c r="D150" s="17"/>
      <c r="E150" s="17"/>
      <c r="F150" s="18">
        <f t="shared" si="52"/>
        <v>90.1</v>
      </c>
      <c r="G150" s="18">
        <f t="shared" si="53"/>
        <v>90.1</v>
      </c>
      <c r="H150" s="18">
        <f t="shared" si="53"/>
        <v>0</v>
      </c>
    </row>
    <row r="151" spans="1:10" ht="110.25" x14ac:dyDescent="0.25">
      <c r="A151" s="15" t="s">
        <v>117</v>
      </c>
      <c r="B151" s="16" t="s">
        <v>118</v>
      </c>
      <c r="C151" s="16"/>
      <c r="D151" s="17"/>
      <c r="E151" s="17"/>
      <c r="F151" s="18">
        <f t="shared" si="52"/>
        <v>90.1</v>
      </c>
      <c r="G151" s="18">
        <f t="shared" ref="G151:H153" si="54">G152</f>
        <v>90.1</v>
      </c>
      <c r="H151" s="18">
        <f t="shared" si="54"/>
        <v>0</v>
      </c>
    </row>
    <row r="152" spans="1:10" ht="126" x14ac:dyDescent="0.25">
      <c r="A152" s="15" t="s">
        <v>119</v>
      </c>
      <c r="B152" s="16" t="s">
        <v>120</v>
      </c>
      <c r="C152" s="16"/>
      <c r="D152" s="17"/>
      <c r="E152" s="17"/>
      <c r="F152" s="18">
        <f t="shared" si="52"/>
        <v>90.1</v>
      </c>
      <c r="G152" s="18">
        <f t="shared" si="54"/>
        <v>90.1</v>
      </c>
      <c r="H152" s="18">
        <f t="shared" si="54"/>
        <v>0</v>
      </c>
    </row>
    <row r="153" spans="1:10" x14ac:dyDescent="0.25">
      <c r="A153" s="15" t="s">
        <v>36</v>
      </c>
      <c r="B153" s="16" t="s">
        <v>120</v>
      </c>
      <c r="C153" s="16">
        <v>500</v>
      </c>
      <c r="D153" s="17"/>
      <c r="E153" s="17"/>
      <c r="F153" s="18">
        <f t="shared" si="52"/>
        <v>90.1</v>
      </c>
      <c r="G153" s="18">
        <f t="shared" si="54"/>
        <v>90.1</v>
      </c>
      <c r="H153" s="18">
        <f t="shared" si="54"/>
        <v>0</v>
      </c>
    </row>
    <row r="154" spans="1:10" x14ac:dyDescent="0.25">
      <c r="A154" s="15" t="s">
        <v>121</v>
      </c>
      <c r="B154" s="16" t="s">
        <v>120</v>
      </c>
      <c r="C154" s="16">
        <v>500</v>
      </c>
      <c r="D154" s="17" t="s">
        <v>203</v>
      </c>
      <c r="E154" s="17"/>
      <c r="F154" s="19">
        <f t="shared" si="52"/>
        <v>90.1</v>
      </c>
      <c r="G154" s="19">
        <f t="shared" ref="G154:H154" si="55">G155</f>
        <v>90.1</v>
      </c>
      <c r="H154" s="19">
        <f t="shared" si="55"/>
        <v>0</v>
      </c>
    </row>
    <row r="155" spans="1:10" ht="78.75" x14ac:dyDescent="0.25">
      <c r="A155" s="15" t="s">
        <v>122</v>
      </c>
      <c r="B155" s="16" t="s">
        <v>120</v>
      </c>
      <c r="C155" s="16">
        <v>500</v>
      </c>
      <c r="D155" s="17" t="s">
        <v>203</v>
      </c>
      <c r="E155" s="17" t="s">
        <v>199</v>
      </c>
      <c r="F155" s="39">
        <v>90.1</v>
      </c>
      <c r="G155" s="39">
        <v>90.1</v>
      </c>
      <c r="H155" s="39">
        <v>0</v>
      </c>
    </row>
    <row r="156" spans="1:10" s="8" customFormat="1" ht="47.25" x14ac:dyDescent="0.25">
      <c r="A156" s="4" t="s">
        <v>123</v>
      </c>
      <c r="B156" s="5" t="s">
        <v>124</v>
      </c>
      <c r="C156" s="5"/>
      <c r="D156" s="6"/>
      <c r="E156" s="6"/>
      <c r="F156" s="29">
        <f>F157</f>
        <v>1373.5</v>
      </c>
      <c r="G156" s="29">
        <f t="shared" ref="G156:H159" si="56">G157</f>
        <v>1582.7</v>
      </c>
      <c r="H156" s="29">
        <f t="shared" si="56"/>
        <v>1627.2</v>
      </c>
    </row>
    <row r="157" spans="1:10" x14ac:dyDescent="0.25">
      <c r="A157" s="15" t="s">
        <v>115</v>
      </c>
      <c r="B157" s="16" t="s">
        <v>125</v>
      </c>
      <c r="C157" s="16"/>
      <c r="D157" s="17"/>
      <c r="E157" s="17"/>
      <c r="F157" s="18">
        <f>F158</f>
        <v>1373.5</v>
      </c>
      <c r="G157" s="18">
        <f t="shared" si="56"/>
        <v>1582.7</v>
      </c>
      <c r="H157" s="18">
        <f t="shared" si="56"/>
        <v>1627.2</v>
      </c>
    </row>
    <row r="158" spans="1:10" ht="47.25" x14ac:dyDescent="0.25">
      <c r="A158" s="15" t="s">
        <v>126</v>
      </c>
      <c r="B158" s="16" t="s">
        <v>127</v>
      </c>
      <c r="C158" s="16"/>
      <c r="D158" s="17"/>
      <c r="E158" s="17"/>
      <c r="F158" s="18">
        <f>F159</f>
        <v>1373.5</v>
      </c>
      <c r="G158" s="18">
        <f t="shared" si="56"/>
        <v>1582.7</v>
      </c>
      <c r="H158" s="18">
        <f t="shared" si="56"/>
        <v>1627.2</v>
      </c>
    </row>
    <row r="159" spans="1:10" ht="94.5" x14ac:dyDescent="0.25">
      <c r="A159" s="15" t="s">
        <v>128</v>
      </c>
      <c r="B159" s="16" t="s">
        <v>127</v>
      </c>
      <c r="C159" s="16">
        <v>100</v>
      </c>
      <c r="D159" s="17"/>
      <c r="E159" s="17"/>
      <c r="F159" s="18">
        <f>F160</f>
        <v>1373.5</v>
      </c>
      <c r="G159" s="18">
        <f t="shared" si="56"/>
        <v>1582.7</v>
      </c>
      <c r="H159" s="18">
        <f t="shared" si="56"/>
        <v>1627.2</v>
      </c>
    </row>
    <row r="160" spans="1:10" x14ac:dyDescent="0.25">
      <c r="A160" s="15" t="s">
        <v>121</v>
      </c>
      <c r="B160" s="16" t="s">
        <v>127</v>
      </c>
      <c r="C160" s="16">
        <v>100</v>
      </c>
      <c r="D160" s="17" t="s">
        <v>203</v>
      </c>
      <c r="E160" s="17"/>
      <c r="F160" s="19">
        <f>F161</f>
        <v>1373.5</v>
      </c>
      <c r="G160" s="19">
        <f t="shared" ref="G160:H160" si="57">G161</f>
        <v>1582.7</v>
      </c>
      <c r="H160" s="19">
        <f t="shared" si="57"/>
        <v>1627.2</v>
      </c>
    </row>
    <row r="161" spans="1:8" ht="78.75" x14ac:dyDescent="0.25">
      <c r="A161" s="15" t="s">
        <v>129</v>
      </c>
      <c r="B161" s="16" t="s">
        <v>127</v>
      </c>
      <c r="C161" s="16">
        <v>100</v>
      </c>
      <c r="D161" s="17" t="s">
        <v>203</v>
      </c>
      <c r="E161" s="17" t="s">
        <v>200</v>
      </c>
      <c r="F161" s="39">
        <v>1373.5</v>
      </c>
      <c r="G161" s="39">
        <v>1582.7</v>
      </c>
      <c r="H161" s="39">
        <v>1627.2</v>
      </c>
    </row>
    <row r="162" spans="1:8" ht="47.25" x14ac:dyDescent="0.25">
      <c r="A162" s="15" t="s">
        <v>130</v>
      </c>
      <c r="B162" s="16" t="s">
        <v>131</v>
      </c>
      <c r="C162" s="14"/>
      <c r="D162" s="17"/>
      <c r="E162" s="17"/>
      <c r="F162" s="19">
        <f>F163+F174</f>
        <v>6357.6</v>
      </c>
      <c r="G162" s="19">
        <f t="shared" ref="G162" si="58">G163+G174</f>
        <v>6403.8000000000011</v>
      </c>
      <c r="H162" s="19">
        <f>H163+H174</f>
        <v>6366.1</v>
      </c>
    </row>
    <row r="163" spans="1:8" x14ac:dyDescent="0.25">
      <c r="A163" s="15" t="s">
        <v>115</v>
      </c>
      <c r="B163" s="16" t="s">
        <v>132</v>
      </c>
      <c r="C163" s="16"/>
      <c r="D163" s="17"/>
      <c r="E163" s="17"/>
      <c r="F163" s="19">
        <f>F166+F169+F172</f>
        <v>6115.5</v>
      </c>
      <c r="G163" s="19">
        <f t="shared" ref="G163" si="59">G166+G169+G172</f>
        <v>6161.7000000000007</v>
      </c>
      <c r="H163" s="19">
        <f>H166+H169+H172</f>
        <v>6366.1</v>
      </c>
    </row>
    <row r="164" spans="1:8" s="8" customFormat="1" ht="47.25" x14ac:dyDescent="0.25">
      <c r="A164" s="4" t="s">
        <v>126</v>
      </c>
      <c r="B164" s="5" t="s">
        <v>133</v>
      </c>
      <c r="C164" s="5"/>
      <c r="D164" s="6"/>
      <c r="E164" s="6"/>
      <c r="F164" s="29">
        <f>F166</f>
        <v>4872</v>
      </c>
      <c r="G164" s="29">
        <f t="shared" ref="G164:H164" si="60">G166</f>
        <v>4941.1000000000004</v>
      </c>
      <c r="H164" s="29">
        <f t="shared" si="60"/>
        <v>5149</v>
      </c>
    </row>
    <row r="165" spans="1:8" ht="94.5" x14ac:dyDescent="0.25">
      <c r="A165" s="15" t="s">
        <v>128</v>
      </c>
      <c r="B165" s="16" t="s">
        <v>133</v>
      </c>
      <c r="C165" s="16">
        <v>100</v>
      </c>
      <c r="D165" s="17"/>
      <c r="E165" s="17"/>
      <c r="F165" s="18">
        <f>F166</f>
        <v>4872</v>
      </c>
      <c r="G165" s="18">
        <f t="shared" ref="G165:H165" si="61">G166</f>
        <v>4941.1000000000004</v>
      </c>
      <c r="H165" s="18">
        <f t="shared" si="61"/>
        <v>5149</v>
      </c>
    </row>
    <row r="166" spans="1:8" ht="24" customHeight="1" x14ac:dyDescent="0.25">
      <c r="A166" s="15" t="s">
        <v>121</v>
      </c>
      <c r="B166" s="16" t="s">
        <v>133</v>
      </c>
      <c r="C166" s="16">
        <v>100</v>
      </c>
      <c r="D166" s="17" t="s">
        <v>203</v>
      </c>
      <c r="E166" s="17"/>
      <c r="F166" s="19">
        <f>F167</f>
        <v>4872</v>
      </c>
      <c r="G166" s="19">
        <f t="shared" ref="G166:H166" si="62">G167</f>
        <v>4941.1000000000004</v>
      </c>
      <c r="H166" s="19">
        <f t="shared" si="62"/>
        <v>5149</v>
      </c>
    </row>
    <row r="167" spans="1:8" ht="78.75" x14ac:dyDescent="0.25">
      <c r="A167" s="15" t="s">
        <v>129</v>
      </c>
      <c r="B167" s="16" t="s">
        <v>133</v>
      </c>
      <c r="C167" s="16">
        <v>100</v>
      </c>
      <c r="D167" s="17" t="s">
        <v>203</v>
      </c>
      <c r="E167" s="17" t="s">
        <v>200</v>
      </c>
      <c r="F167" s="39">
        <v>4872</v>
      </c>
      <c r="G167" s="39">
        <v>4941.1000000000004</v>
      </c>
      <c r="H167" s="39">
        <v>5149</v>
      </c>
    </row>
    <row r="168" spans="1:8" ht="47.25" x14ac:dyDescent="0.25">
      <c r="A168" s="15" t="s">
        <v>13</v>
      </c>
      <c r="B168" s="16" t="s">
        <v>133</v>
      </c>
      <c r="C168" s="16">
        <v>200</v>
      </c>
      <c r="D168" s="17"/>
      <c r="E168" s="17"/>
      <c r="F168" s="18"/>
      <c r="G168" s="18"/>
      <c r="H168" s="18"/>
    </row>
    <row r="169" spans="1:8" s="8" customFormat="1" ht="21" customHeight="1" x14ac:dyDescent="0.25">
      <c r="A169" s="4" t="s">
        <v>121</v>
      </c>
      <c r="B169" s="5" t="s">
        <v>133</v>
      </c>
      <c r="C169" s="5">
        <v>200</v>
      </c>
      <c r="D169" s="6" t="s">
        <v>203</v>
      </c>
      <c r="E169" s="6"/>
      <c r="F169" s="7">
        <f>F170</f>
        <v>1238.5</v>
      </c>
      <c r="G169" s="7">
        <f t="shared" ref="G169:H169" si="63">G170</f>
        <v>1215.5999999999999</v>
      </c>
      <c r="H169" s="7">
        <f t="shared" si="63"/>
        <v>1212.0999999999999</v>
      </c>
    </row>
    <row r="170" spans="1:8" ht="78.75" x14ac:dyDescent="0.25">
      <c r="A170" s="15" t="s">
        <v>129</v>
      </c>
      <c r="B170" s="16" t="s">
        <v>133</v>
      </c>
      <c r="C170" s="16">
        <v>200</v>
      </c>
      <c r="D170" s="17" t="s">
        <v>203</v>
      </c>
      <c r="E170" s="17" t="s">
        <v>200</v>
      </c>
      <c r="F170" s="39">
        <v>1238.5</v>
      </c>
      <c r="G170" s="39">
        <v>1215.5999999999999</v>
      </c>
      <c r="H170" s="39">
        <v>1212.0999999999999</v>
      </c>
    </row>
    <row r="171" spans="1:8" s="35" customFormat="1" ht="22.5" customHeight="1" x14ac:dyDescent="0.25">
      <c r="A171" s="31" t="s">
        <v>134</v>
      </c>
      <c r="B171" s="32" t="s">
        <v>133</v>
      </c>
      <c r="C171" s="32">
        <v>800</v>
      </c>
      <c r="D171" s="33"/>
      <c r="E171" s="33"/>
      <c r="F171" s="34">
        <f>F172</f>
        <v>5</v>
      </c>
      <c r="G171" s="34">
        <f t="shared" ref="G171:H171" si="64">G172</f>
        <v>5</v>
      </c>
      <c r="H171" s="34">
        <f t="shared" si="64"/>
        <v>5</v>
      </c>
    </row>
    <row r="172" spans="1:8" x14ac:dyDescent="0.25">
      <c r="A172" s="15" t="s">
        <v>121</v>
      </c>
      <c r="B172" s="16" t="s">
        <v>133</v>
      </c>
      <c r="C172" s="16">
        <v>800</v>
      </c>
      <c r="D172" s="17" t="s">
        <v>203</v>
      </c>
      <c r="E172" s="17"/>
      <c r="F172" s="19">
        <f>F173</f>
        <v>5</v>
      </c>
      <c r="G172" s="19">
        <f t="shared" ref="G172:H172" si="65">G173</f>
        <v>5</v>
      </c>
      <c r="H172" s="19">
        <f t="shared" si="65"/>
        <v>5</v>
      </c>
    </row>
    <row r="173" spans="1:8" ht="78.75" x14ac:dyDescent="0.25">
      <c r="A173" s="15" t="s">
        <v>129</v>
      </c>
      <c r="B173" s="16" t="s">
        <v>133</v>
      </c>
      <c r="C173" s="16">
        <v>800</v>
      </c>
      <c r="D173" s="17" t="s">
        <v>203</v>
      </c>
      <c r="E173" s="17" t="s">
        <v>200</v>
      </c>
      <c r="F173" s="39">
        <v>5</v>
      </c>
      <c r="G173" s="39">
        <v>5</v>
      </c>
      <c r="H173" s="39">
        <v>5</v>
      </c>
    </row>
    <row r="174" spans="1:8" ht="110.25" x14ac:dyDescent="0.25">
      <c r="A174" s="15" t="s">
        <v>117</v>
      </c>
      <c r="B174" s="16" t="s">
        <v>135</v>
      </c>
      <c r="C174" s="16"/>
      <c r="D174" s="17"/>
      <c r="E174" s="17"/>
      <c r="F174" s="19">
        <f>F177+F181+F185</f>
        <v>242.1</v>
      </c>
      <c r="G174" s="19">
        <f t="shared" ref="G174" si="66">G177+G181+G185</f>
        <v>242.1</v>
      </c>
      <c r="H174" s="19">
        <f>H177+H181+H185</f>
        <v>0</v>
      </c>
    </row>
    <row r="175" spans="1:8" ht="94.5" x14ac:dyDescent="0.25">
      <c r="A175" s="15" t="s">
        <v>136</v>
      </c>
      <c r="B175" s="16" t="s">
        <v>137</v>
      </c>
      <c r="C175" s="16"/>
      <c r="D175" s="17"/>
      <c r="E175" s="17"/>
      <c r="F175" s="18">
        <f>F176</f>
        <v>84.1</v>
      </c>
      <c r="G175" s="18">
        <f t="shared" ref="G175:H176" si="67">G176</f>
        <v>84.1</v>
      </c>
      <c r="H175" s="18">
        <f t="shared" si="67"/>
        <v>0</v>
      </c>
    </row>
    <row r="176" spans="1:8" x14ac:dyDescent="0.25">
      <c r="A176" s="15" t="s">
        <v>36</v>
      </c>
      <c r="B176" s="16" t="s">
        <v>137</v>
      </c>
      <c r="C176" s="16">
        <v>500</v>
      </c>
      <c r="D176" s="17"/>
      <c r="E176" s="17"/>
      <c r="F176" s="18">
        <f>F177</f>
        <v>84.1</v>
      </c>
      <c r="G176" s="18">
        <f t="shared" si="67"/>
        <v>84.1</v>
      </c>
      <c r="H176" s="18">
        <f t="shared" si="67"/>
        <v>0</v>
      </c>
    </row>
    <row r="177" spans="1:8" s="8" customFormat="1" x14ac:dyDescent="0.25">
      <c r="A177" s="4" t="s">
        <v>121</v>
      </c>
      <c r="B177" s="5" t="s">
        <v>137</v>
      </c>
      <c r="C177" s="5">
        <v>500</v>
      </c>
      <c r="D177" s="6" t="s">
        <v>203</v>
      </c>
      <c r="E177" s="6"/>
      <c r="F177" s="7">
        <f>F178</f>
        <v>84.1</v>
      </c>
      <c r="G177" s="7">
        <f t="shared" ref="G177:H177" si="68">G178</f>
        <v>84.1</v>
      </c>
      <c r="H177" s="7">
        <f t="shared" si="68"/>
        <v>0</v>
      </c>
    </row>
    <row r="178" spans="1:8" ht="78.75" x14ac:dyDescent="0.25">
      <c r="A178" s="15" t="s">
        <v>129</v>
      </c>
      <c r="B178" s="16" t="s">
        <v>137</v>
      </c>
      <c r="C178" s="16">
        <v>500</v>
      </c>
      <c r="D178" s="17" t="s">
        <v>203</v>
      </c>
      <c r="E178" s="17" t="s">
        <v>200</v>
      </c>
      <c r="F178" s="39">
        <v>84.1</v>
      </c>
      <c r="G178" s="39">
        <v>84.1</v>
      </c>
      <c r="H178" s="39">
        <v>0</v>
      </c>
    </row>
    <row r="179" spans="1:8" ht="94.5" x14ac:dyDescent="0.25">
      <c r="A179" s="15" t="s">
        <v>138</v>
      </c>
      <c r="B179" s="16" t="s">
        <v>139</v>
      </c>
      <c r="C179" s="16"/>
      <c r="D179" s="17"/>
      <c r="E179" s="17"/>
      <c r="F179" s="18">
        <f>F180</f>
        <v>144.1</v>
      </c>
      <c r="G179" s="18">
        <f t="shared" ref="G179:H180" si="69">G180</f>
        <v>144.1</v>
      </c>
      <c r="H179" s="18">
        <f t="shared" si="69"/>
        <v>0</v>
      </c>
    </row>
    <row r="180" spans="1:8" x14ac:dyDescent="0.25">
      <c r="A180" s="15" t="s">
        <v>36</v>
      </c>
      <c r="B180" s="16" t="s">
        <v>139</v>
      </c>
      <c r="C180" s="16">
        <v>500</v>
      </c>
      <c r="D180" s="17"/>
      <c r="E180" s="17"/>
      <c r="F180" s="18">
        <f>F181</f>
        <v>144.1</v>
      </c>
      <c r="G180" s="18">
        <f t="shared" si="69"/>
        <v>144.1</v>
      </c>
      <c r="H180" s="18">
        <f t="shared" si="69"/>
        <v>0</v>
      </c>
    </row>
    <row r="181" spans="1:8" s="8" customFormat="1" x14ac:dyDescent="0.25">
      <c r="A181" s="4" t="s">
        <v>121</v>
      </c>
      <c r="B181" s="5" t="s">
        <v>139</v>
      </c>
      <c r="C181" s="5">
        <v>500</v>
      </c>
      <c r="D181" s="6" t="s">
        <v>203</v>
      </c>
      <c r="E181" s="6"/>
      <c r="F181" s="7">
        <f>F182</f>
        <v>144.1</v>
      </c>
      <c r="G181" s="7">
        <f t="shared" ref="G181:H181" si="70">G182</f>
        <v>144.1</v>
      </c>
      <c r="H181" s="7">
        <f t="shared" si="70"/>
        <v>0</v>
      </c>
    </row>
    <row r="182" spans="1:8" ht="78.75" x14ac:dyDescent="0.25">
      <c r="A182" s="15" t="s">
        <v>129</v>
      </c>
      <c r="B182" s="16" t="s">
        <v>139</v>
      </c>
      <c r="C182" s="16">
        <v>500</v>
      </c>
      <c r="D182" s="17" t="s">
        <v>203</v>
      </c>
      <c r="E182" s="17" t="s">
        <v>200</v>
      </c>
      <c r="F182" s="39">
        <v>144.1</v>
      </c>
      <c r="G182" s="39">
        <v>144.1</v>
      </c>
      <c r="H182" s="39">
        <v>0</v>
      </c>
    </row>
    <row r="183" spans="1:8" ht="78.75" x14ac:dyDescent="0.25">
      <c r="A183" s="15" t="s">
        <v>140</v>
      </c>
      <c r="B183" s="16" t="s">
        <v>141</v>
      </c>
      <c r="C183" s="16"/>
      <c r="D183" s="17"/>
      <c r="E183" s="17"/>
      <c r="F183" s="18"/>
      <c r="G183" s="18"/>
      <c r="H183" s="18"/>
    </row>
    <row r="184" spans="1:8" x14ac:dyDescent="0.25">
      <c r="A184" s="15" t="s">
        <v>36</v>
      </c>
      <c r="B184" s="16" t="s">
        <v>142</v>
      </c>
      <c r="C184" s="16">
        <v>500</v>
      </c>
      <c r="D184" s="17"/>
      <c r="E184" s="17"/>
      <c r="F184" s="18">
        <f>F185</f>
        <v>13.9</v>
      </c>
      <c r="G184" s="18">
        <f t="shared" ref="G184:H184" si="71">G185</f>
        <v>13.9</v>
      </c>
      <c r="H184" s="18">
        <f t="shared" si="71"/>
        <v>0</v>
      </c>
    </row>
    <row r="185" spans="1:8" s="8" customFormat="1" x14ac:dyDescent="0.25">
      <c r="A185" s="4" t="s">
        <v>121</v>
      </c>
      <c r="B185" s="5" t="s">
        <v>143</v>
      </c>
      <c r="C185" s="5">
        <v>500</v>
      </c>
      <c r="D185" s="6" t="s">
        <v>203</v>
      </c>
      <c r="E185" s="6"/>
      <c r="F185" s="7">
        <f>F186</f>
        <v>13.9</v>
      </c>
      <c r="G185" s="7">
        <f t="shared" ref="G185:H185" si="72">G186</f>
        <v>13.9</v>
      </c>
      <c r="H185" s="7">
        <f t="shared" si="72"/>
        <v>0</v>
      </c>
    </row>
    <row r="186" spans="1:8" ht="78.75" x14ac:dyDescent="0.25">
      <c r="A186" s="15" t="s">
        <v>129</v>
      </c>
      <c r="B186" s="16" t="s">
        <v>143</v>
      </c>
      <c r="C186" s="16">
        <v>500</v>
      </c>
      <c r="D186" s="17" t="s">
        <v>203</v>
      </c>
      <c r="E186" s="17" t="s">
        <v>200</v>
      </c>
      <c r="F186" s="39">
        <v>13.9</v>
      </c>
      <c r="G186" s="39">
        <v>13.9</v>
      </c>
      <c r="H186" s="39">
        <v>0</v>
      </c>
    </row>
    <row r="187" spans="1:8" ht="31.5" x14ac:dyDescent="0.25">
      <c r="A187" s="15" t="s">
        <v>144</v>
      </c>
      <c r="B187" s="16" t="s">
        <v>145</v>
      </c>
      <c r="C187" s="16"/>
      <c r="D187" s="17"/>
      <c r="E187" s="17"/>
      <c r="F187" s="18">
        <f>F188</f>
        <v>30</v>
      </c>
      <c r="G187" s="18">
        <f t="shared" ref="G187:H190" si="73">G188</f>
        <v>30</v>
      </c>
      <c r="H187" s="18">
        <f t="shared" si="73"/>
        <v>30</v>
      </c>
    </row>
    <row r="188" spans="1:8" ht="31.5" x14ac:dyDescent="0.25">
      <c r="A188" s="15" t="s">
        <v>146</v>
      </c>
      <c r="B188" s="16" t="s">
        <v>147</v>
      </c>
      <c r="C188" s="16"/>
      <c r="D188" s="17"/>
      <c r="E188" s="17"/>
      <c r="F188" s="18">
        <f>F189</f>
        <v>30</v>
      </c>
      <c r="G188" s="18">
        <f t="shared" si="73"/>
        <v>30</v>
      </c>
      <c r="H188" s="18">
        <f t="shared" si="73"/>
        <v>30</v>
      </c>
    </row>
    <row r="189" spans="1:8" x14ac:dyDescent="0.25">
      <c r="A189" s="15" t="s">
        <v>115</v>
      </c>
      <c r="B189" s="16" t="s">
        <v>148</v>
      </c>
      <c r="C189" s="16"/>
      <c r="D189" s="17"/>
      <c r="E189" s="17"/>
      <c r="F189" s="18">
        <f>F190</f>
        <v>30</v>
      </c>
      <c r="G189" s="18">
        <f t="shared" si="73"/>
        <v>30</v>
      </c>
      <c r="H189" s="18">
        <f t="shared" si="73"/>
        <v>30</v>
      </c>
    </row>
    <row r="190" spans="1:8" x14ac:dyDescent="0.25">
      <c r="A190" s="15" t="s">
        <v>134</v>
      </c>
      <c r="B190" s="16" t="s">
        <v>148</v>
      </c>
      <c r="C190" s="16">
        <v>800</v>
      </c>
      <c r="D190" s="17"/>
      <c r="E190" s="17"/>
      <c r="F190" s="18">
        <f>F191</f>
        <v>30</v>
      </c>
      <c r="G190" s="18">
        <f t="shared" si="73"/>
        <v>30</v>
      </c>
      <c r="H190" s="18">
        <f t="shared" si="73"/>
        <v>30</v>
      </c>
    </row>
    <row r="191" spans="1:8" s="8" customFormat="1" x14ac:dyDescent="0.25">
      <c r="A191" s="4" t="s">
        <v>121</v>
      </c>
      <c r="B191" s="5" t="s">
        <v>148</v>
      </c>
      <c r="C191" s="5">
        <v>800</v>
      </c>
      <c r="D191" s="6" t="s">
        <v>203</v>
      </c>
      <c r="E191" s="6"/>
      <c r="F191" s="7">
        <f>F192</f>
        <v>30</v>
      </c>
      <c r="G191" s="7">
        <f t="shared" ref="G191:H191" si="74">G192</f>
        <v>30</v>
      </c>
      <c r="H191" s="7">
        <f t="shared" si="74"/>
        <v>30</v>
      </c>
    </row>
    <row r="192" spans="1:8" ht="25.5" customHeight="1" x14ac:dyDescent="0.25">
      <c r="A192" s="15" t="s">
        <v>149</v>
      </c>
      <c r="B192" s="16" t="s">
        <v>148</v>
      </c>
      <c r="C192" s="16">
        <v>800</v>
      </c>
      <c r="D192" s="17" t="s">
        <v>203</v>
      </c>
      <c r="E192" s="17" t="s">
        <v>207</v>
      </c>
      <c r="F192" s="39">
        <v>30</v>
      </c>
      <c r="G192" s="39">
        <v>30</v>
      </c>
      <c r="H192" s="39">
        <v>30</v>
      </c>
    </row>
    <row r="193" spans="1:8" ht="47.25" x14ac:dyDescent="0.25">
      <c r="A193" s="15" t="s">
        <v>150</v>
      </c>
      <c r="B193" s="16" t="s">
        <v>151</v>
      </c>
      <c r="C193" s="16"/>
      <c r="D193" s="17"/>
      <c r="E193" s="17"/>
      <c r="F193" s="18">
        <f>F194</f>
        <v>30</v>
      </c>
      <c r="G193" s="18">
        <f t="shared" ref="G193:H196" si="75">G194</f>
        <v>30</v>
      </c>
      <c r="H193" s="18">
        <f t="shared" si="75"/>
        <v>30</v>
      </c>
    </row>
    <row r="194" spans="1:8" x14ac:dyDescent="0.25">
      <c r="A194" s="15" t="s">
        <v>115</v>
      </c>
      <c r="B194" s="16" t="s">
        <v>152</v>
      </c>
      <c r="C194" s="16"/>
      <c r="D194" s="17"/>
      <c r="E194" s="17"/>
      <c r="F194" s="18">
        <f>F195</f>
        <v>30</v>
      </c>
      <c r="G194" s="18">
        <f t="shared" si="75"/>
        <v>30</v>
      </c>
      <c r="H194" s="18">
        <f t="shared" si="75"/>
        <v>30</v>
      </c>
    </row>
    <row r="195" spans="1:8" ht="47.25" x14ac:dyDescent="0.25">
      <c r="A195" s="15" t="s">
        <v>153</v>
      </c>
      <c r="B195" s="16" t="s">
        <v>154</v>
      </c>
      <c r="C195" s="16"/>
      <c r="D195" s="17"/>
      <c r="E195" s="17"/>
      <c r="F195" s="18">
        <f>F196</f>
        <v>30</v>
      </c>
      <c r="G195" s="18">
        <f t="shared" si="75"/>
        <v>30</v>
      </c>
      <c r="H195" s="18">
        <f t="shared" si="75"/>
        <v>30</v>
      </c>
    </row>
    <row r="196" spans="1:8" ht="47.25" x14ac:dyDescent="0.25">
      <c r="A196" s="15" t="s">
        <v>13</v>
      </c>
      <c r="B196" s="16" t="s">
        <v>154</v>
      </c>
      <c r="C196" s="16">
        <v>200</v>
      </c>
      <c r="D196" s="17"/>
      <c r="E196" s="17"/>
      <c r="F196" s="18">
        <f>F197</f>
        <v>30</v>
      </c>
      <c r="G196" s="18">
        <f t="shared" si="75"/>
        <v>30</v>
      </c>
      <c r="H196" s="18">
        <f t="shared" si="75"/>
        <v>30</v>
      </c>
    </row>
    <row r="197" spans="1:8" s="8" customFormat="1" x14ac:dyDescent="0.25">
      <c r="A197" s="4" t="s">
        <v>121</v>
      </c>
      <c r="B197" s="5" t="s">
        <v>154</v>
      </c>
      <c r="C197" s="5">
        <v>200</v>
      </c>
      <c r="D197" s="6" t="s">
        <v>203</v>
      </c>
      <c r="E197" s="6"/>
      <c r="F197" s="7">
        <f>F198</f>
        <v>30</v>
      </c>
      <c r="G197" s="7">
        <f t="shared" ref="G197:H197" si="76">G198</f>
        <v>30</v>
      </c>
      <c r="H197" s="7">
        <f t="shared" si="76"/>
        <v>30</v>
      </c>
    </row>
    <row r="198" spans="1:8" ht="22.5" customHeight="1" x14ac:dyDescent="0.25">
      <c r="A198" s="15" t="s">
        <v>155</v>
      </c>
      <c r="B198" s="16" t="s">
        <v>156</v>
      </c>
      <c r="C198" s="16">
        <v>200</v>
      </c>
      <c r="D198" s="17" t="s">
        <v>203</v>
      </c>
      <c r="E198" s="17" t="s">
        <v>208</v>
      </c>
      <c r="F198" s="39">
        <v>30</v>
      </c>
      <c r="G198" s="39">
        <v>30</v>
      </c>
      <c r="H198" s="39">
        <v>30</v>
      </c>
    </row>
    <row r="199" spans="1:8" s="8" customFormat="1" ht="31.5" x14ac:dyDescent="0.25">
      <c r="A199" s="4" t="s">
        <v>157</v>
      </c>
      <c r="B199" s="5" t="s">
        <v>158</v>
      </c>
      <c r="C199" s="5"/>
      <c r="D199" s="6"/>
      <c r="E199" s="6"/>
      <c r="F199" s="7">
        <f>F200</f>
        <v>237.39999999999998</v>
      </c>
      <c r="G199" s="7">
        <f t="shared" ref="G199:H202" si="77">G200</f>
        <v>238</v>
      </c>
      <c r="H199" s="7">
        <f t="shared" si="77"/>
        <v>238</v>
      </c>
    </row>
    <row r="200" spans="1:8" x14ac:dyDescent="0.25">
      <c r="A200" s="15" t="s">
        <v>115</v>
      </c>
      <c r="B200" s="16" t="s">
        <v>159</v>
      </c>
      <c r="C200" s="16"/>
      <c r="D200" s="17"/>
      <c r="E200" s="17"/>
      <c r="F200" s="18">
        <f>F203+F207+F211</f>
        <v>237.39999999999998</v>
      </c>
      <c r="G200" s="18">
        <f t="shared" ref="G200:H200" si="78">G203+G207+G211</f>
        <v>238</v>
      </c>
      <c r="H200" s="18">
        <f t="shared" si="78"/>
        <v>238</v>
      </c>
    </row>
    <row r="201" spans="1:8" ht="31.5" x14ac:dyDescent="0.25">
      <c r="A201" s="15" t="s">
        <v>160</v>
      </c>
      <c r="B201" s="16" t="s">
        <v>161</v>
      </c>
      <c r="C201" s="16"/>
      <c r="D201" s="17"/>
      <c r="E201" s="17"/>
      <c r="F201" s="18">
        <f>F202</f>
        <v>4.7</v>
      </c>
      <c r="G201" s="18">
        <f t="shared" si="77"/>
        <v>4.7</v>
      </c>
      <c r="H201" s="18">
        <f t="shared" si="77"/>
        <v>4.7</v>
      </c>
    </row>
    <row r="202" spans="1:8" x14ac:dyDescent="0.25">
      <c r="A202" s="15" t="s">
        <v>134</v>
      </c>
      <c r="B202" s="16" t="s">
        <v>161</v>
      </c>
      <c r="C202" s="16">
        <v>800</v>
      </c>
      <c r="D202" s="17"/>
      <c r="E202" s="17"/>
      <c r="F202" s="18">
        <f>F203</f>
        <v>4.7</v>
      </c>
      <c r="G202" s="18">
        <f t="shared" si="77"/>
        <v>4.7</v>
      </c>
      <c r="H202" s="18">
        <f t="shared" si="77"/>
        <v>4.7</v>
      </c>
    </row>
    <row r="203" spans="1:8" x14ac:dyDescent="0.25">
      <c r="A203" s="15" t="s">
        <v>121</v>
      </c>
      <c r="B203" s="16" t="s">
        <v>161</v>
      </c>
      <c r="C203" s="16">
        <v>800</v>
      </c>
      <c r="D203" s="17" t="s">
        <v>203</v>
      </c>
      <c r="E203" s="17"/>
      <c r="F203" s="19">
        <f>F204</f>
        <v>4.7</v>
      </c>
      <c r="G203" s="19">
        <f t="shared" ref="G203:H203" si="79">G204</f>
        <v>4.7</v>
      </c>
      <c r="H203" s="19">
        <f t="shared" si="79"/>
        <v>4.7</v>
      </c>
    </row>
    <row r="204" spans="1:8" ht="24.75" customHeight="1" x14ac:dyDescent="0.25">
      <c r="A204" s="15" t="s">
        <v>155</v>
      </c>
      <c r="B204" s="16" t="s">
        <v>161</v>
      </c>
      <c r="C204" s="16">
        <v>800</v>
      </c>
      <c r="D204" s="17" t="s">
        <v>203</v>
      </c>
      <c r="E204" s="17" t="s">
        <v>208</v>
      </c>
      <c r="F204" s="39">
        <v>4.7</v>
      </c>
      <c r="G204" s="39">
        <v>4.7</v>
      </c>
      <c r="H204" s="39">
        <v>4.7</v>
      </c>
    </row>
    <row r="205" spans="1:8" ht="47.25" x14ac:dyDescent="0.25">
      <c r="A205" s="15" t="s">
        <v>162</v>
      </c>
      <c r="B205" s="16" t="s">
        <v>163</v>
      </c>
      <c r="C205" s="15"/>
      <c r="D205" s="25"/>
      <c r="E205" s="25"/>
      <c r="F205" s="18">
        <f>F206</f>
        <v>45</v>
      </c>
      <c r="G205" s="18">
        <f t="shared" ref="G205:H206" si="80">G206</f>
        <v>45</v>
      </c>
      <c r="H205" s="18">
        <f t="shared" si="80"/>
        <v>45</v>
      </c>
    </row>
    <row r="206" spans="1:8" ht="47.25" x14ac:dyDescent="0.25">
      <c r="A206" s="15" t="s">
        <v>13</v>
      </c>
      <c r="B206" s="16" t="s">
        <v>163</v>
      </c>
      <c r="C206" s="16">
        <v>200</v>
      </c>
      <c r="D206" s="17"/>
      <c r="E206" s="17"/>
      <c r="F206" s="18">
        <f>F207</f>
        <v>45</v>
      </c>
      <c r="G206" s="18">
        <f t="shared" si="80"/>
        <v>45</v>
      </c>
      <c r="H206" s="18">
        <f t="shared" si="80"/>
        <v>45</v>
      </c>
    </row>
    <row r="207" spans="1:8" x14ac:dyDescent="0.25">
      <c r="A207" s="15" t="s">
        <v>121</v>
      </c>
      <c r="B207" s="16" t="s">
        <v>163</v>
      </c>
      <c r="C207" s="16">
        <v>200</v>
      </c>
      <c r="D207" s="17" t="s">
        <v>203</v>
      </c>
      <c r="E207" s="17"/>
      <c r="F207" s="19">
        <f>F208</f>
        <v>45</v>
      </c>
      <c r="G207" s="19">
        <f t="shared" ref="G207:H207" si="81">G208</f>
        <v>45</v>
      </c>
      <c r="H207" s="19">
        <f t="shared" si="81"/>
        <v>45</v>
      </c>
    </row>
    <row r="208" spans="1:8" ht="24.75" customHeight="1" x14ac:dyDescent="0.25">
      <c r="A208" s="15" t="s">
        <v>155</v>
      </c>
      <c r="B208" s="16" t="s">
        <v>163</v>
      </c>
      <c r="C208" s="16">
        <v>200</v>
      </c>
      <c r="D208" s="17" t="s">
        <v>203</v>
      </c>
      <c r="E208" s="17" t="s">
        <v>208</v>
      </c>
      <c r="F208" s="39">
        <v>45</v>
      </c>
      <c r="G208" s="39">
        <v>45</v>
      </c>
      <c r="H208" s="39">
        <v>45</v>
      </c>
    </row>
    <row r="209" spans="1:8" ht="47.25" x14ac:dyDescent="0.25">
      <c r="A209" s="15" t="s">
        <v>164</v>
      </c>
      <c r="B209" s="16" t="s">
        <v>165</v>
      </c>
      <c r="C209" s="16"/>
      <c r="D209" s="17"/>
      <c r="E209" s="17"/>
      <c r="F209" s="18">
        <f>F210</f>
        <v>187.7</v>
      </c>
      <c r="G209" s="18">
        <f t="shared" ref="G209:H210" si="82">G210</f>
        <v>188.3</v>
      </c>
      <c r="H209" s="18">
        <f t="shared" si="82"/>
        <v>188.3</v>
      </c>
    </row>
    <row r="210" spans="1:8" ht="47.25" x14ac:dyDescent="0.25">
      <c r="A210" s="15" t="s">
        <v>13</v>
      </c>
      <c r="B210" s="16" t="s">
        <v>165</v>
      </c>
      <c r="C210" s="16">
        <v>200</v>
      </c>
      <c r="D210" s="17"/>
      <c r="E210" s="17"/>
      <c r="F210" s="18">
        <f>F211</f>
        <v>187.7</v>
      </c>
      <c r="G210" s="18">
        <f t="shared" si="82"/>
        <v>188.3</v>
      </c>
      <c r="H210" s="18">
        <f t="shared" si="82"/>
        <v>188.3</v>
      </c>
    </row>
    <row r="211" spans="1:8" x14ac:dyDescent="0.25">
      <c r="A211" s="15" t="s">
        <v>121</v>
      </c>
      <c r="B211" s="16" t="s">
        <v>165</v>
      </c>
      <c r="C211" s="16">
        <v>200</v>
      </c>
      <c r="D211" s="17" t="s">
        <v>203</v>
      </c>
      <c r="E211" s="17"/>
      <c r="F211" s="19">
        <f>F212</f>
        <v>187.7</v>
      </c>
      <c r="G211" s="19">
        <f t="shared" ref="G211:H211" si="83">G212</f>
        <v>188.3</v>
      </c>
      <c r="H211" s="19">
        <f t="shared" si="83"/>
        <v>188.3</v>
      </c>
    </row>
    <row r="212" spans="1:8" ht="24" customHeight="1" x14ac:dyDescent="0.25">
      <c r="A212" s="15" t="s">
        <v>155</v>
      </c>
      <c r="B212" s="16" t="s">
        <v>165</v>
      </c>
      <c r="C212" s="16">
        <v>200</v>
      </c>
      <c r="D212" s="17" t="s">
        <v>203</v>
      </c>
      <c r="E212" s="17" t="s">
        <v>208</v>
      </c>
      <c r="F212" s="39">
        <v>187.7</v>
      </c>
      <c r="G212" s="39">
        <v>188.3</v>
      </c>
      <c r="H212" s="39">
        <v>188.3</v>
      </c>
    </row>
    <row r="213" spans="1:8" ht="31.5" x14ac:dyDescent="0.25">
      <c r="A213" s="15" t="s">
        <v>212</v>
      </c>
      <c r="B213" s="16" t="s">
        <v>166</v>
      </c>
      <c r="C213" s="16"/>
      <c r="D213" s="17"/>
      <c r="E213" s="20"/>
      <c r="F213" s="18">
        <f>F214</f>
        <v>3.5</v>
      </c>
      <c r="G213" s="18">
        <f t="shared" ref="G213:H216" si="84">G214</f>
        <v>3.5</v>
      </c>
      <c r="H213" s="18">
        <f t="shared" si="84"/>
        <v>3.5</v>
      </c>
    </row>
    <row r="214" spans="1:8" x14ac:dyDescent="0.25">
      <c r="A214" s="15" t="s">
        <v>115</v>
      </c>
      <c r="B214" s="16" t="s">
        <v>167</v>
      </c>
      <c r="C214" s="16"/>
      <c r="D214" s="17"/>
      <c r="E214" s="20"/>
      <c r="F214" s="18">
        <f>F215</f>
        <v>3.5</v>
      </c>
      <c r="G214" s="18">
        <f t="shared" si="84"/>
        <v>3.5</v>
      </c>
      <c r="H214" s="18">
        <f t="shared" si="84"/>
        <v>3.5</v>
      </c>
    </row>
    <row r="215" spans="1:8" ht="47.25" x14ac:dyDescent="0.25">
      <c r="A215" s="15" t="s">
        <v>168</v>
      </c>
      <c r="B215" s="16" t="s">
        <v>169</v>
      </c>
      <c r="C215" s="16"/>
      <c r="D215" s="17"/>
      <c r="E215" s="17"/>
      <c r="F215" s="18">
        <f>F216</f>
        <v>3.5</v>
      </c>
      <c r="G215" s="18">
        <f t="shared" si="84"/>
        <v>3.5</v>
      </c>
      <c r="H215" s="18">
        <f t="shared" si="84"/>
        <v>3.5</v>
      </c>
    </row>
    <row r="216" spans="1:8" ht="47.25" x14ac:dyDescent="0.25">
      <c r="A216" s="15" t="s">
        <v>13</v>
      </c>
      <c r="B216" s="16" t="s">
        <v>169</v>
      </c>
      <c r="C216" s="16">
        <v>200</v>
      </c>
      <c r="D216" s="17"/>
      <c r="E216" s="17"/>
      <c r="F216" s="18">
        <f>F217</f>
        <v>3.5</v>
      </c>
      <c r="G216" s="18">
        <f t="shared" si="84"/>
        <v>3.5</v>
      </c>
      <c r="H216" s="18">
        <f t="shared" si="84"/>
        <v>3.5</v>
      </c>
    </row>
    <row r="217" spans="1:8" s="8" customFormat="1" ht="23.25" customHeight="1" x14ac:dyDescent="0.25">
      <c r="A217" s="4" t="s">
        <v>121</v>
      </c>
      <c r="B217" s="5" t="s">
        <v>169</v>
      </c>
      <c r="C217" s="5">
        <v>200</v>
      </c>
      <c r="D217" s="6" t="s">
        <v>203</v>
      </c>
      <c r="E217" s="6"/>
      <c r="F217" s="7">
        <f>F218</f>
        <v>3.5</v>
      </c>
      <c r="G217" s="7">
        <f t="shared" ref="G217:H217" si="85">G218</f>
        <v>3.5</v>
      </c>
      <c r="H217" s="7">
        <f t="shared" si="85"/>
        <v>3.5</v>
      </c>
    </row>
    <row r="218" spans="1:8" ht="78.75" x14ac:dyDescent="0.25">
      <c r="A218" s="15" t="s">
        <v>129</v>
      </c>
      <c r="B218" s="16" t="s">
        <v>169</v>
      </c>
      <c r="C218" s="16">
        <v>200</v>
      </c>
      <c r="D218" s="17" t="s">
        <v>203</v>
      </c>
      <c r="E218" s="17" t="s">
        <v>200</v>
      </c>
      <c r="F218" s="39">
        <v>3.5</v>
      </c>
      <c r="G218" s="39">
        <v>3.5</v>
      </c>
      <c r="H218" s="39">
        <v>3.5</v>
      </c>
    </row>
    <row r="219" spans="1:8" ht="47.25" x14ac:dyDescent="0.25">
      <c r="A219" s="15" t="s">
        <v>170</v>
      </c>
      <c r="B219" s="16" t="s">
        <v>171</v>
      </c>
      <c r="C219" s="16"/>
      <c r="D219" s="17"/>
      <c r="E219" s="17"/>
      <c r="F219" s="18">
        <f>F220</f>
        <v>154.1</v>
      </c>
      <c r="G219" s="18">
        <f t="shared" ref="G219:H220" si="86">G220</f>
        <v>159.29999999999998</v>
      </c>
      <c r="H219" s="18">
        <f t="shared" si="86"/>
        <v>0</v>
      </c>
    </row>
    <row r="220" spans="1:8" ht="23.25" customHeight="1" x14ac:dyDescent="0.25">
      <c r="A220" s="15" t="s">
        <v>115</v>
      </c>
      <c r="B220" s="16" t="s">
        <v>172</v>
      </c>
      <c r="C220" s="16"/>
      <c r="D220" s="17"/>
      <c r="E220" s="17"/>
      <c r="F220" s="18">
        <f>F221</f>
        <v>154.1</v>
      </c>
      <c r="G220" s="18">
        <f t="shared" si="86"/>
        <v>159.29999999999998</v>
      </c>
      <c r="H220" s="18">
        <f t="shared" si="86"/>
        <v>0</v>
      </c>
    </row>
    <row r="221" spans="1:8" s="8" customFormat="1" ht="47.25" x14ac:dyDescent="0.25">
      <c r="A221" s="4" t="s">
        <v>173</v>
      </c>
      <c r="B221" s="5" t="s">
        <v>174</v>
      </c>
      <c r="C221" s="5"/>
      <c r="D221" s="6"/>
      <c r="E221" s="6"/>
      <c r="F221" s="7">
        <f>F223+F226</f>
        <v>154.1</v>
      </c>
      <c r="G221" s="7">
        <f t="shared" ref="G221:H221" si="87">G223+G226</f>
        <v>159.29999999999998</v>
      </c>
      <c r="H221" s="7">
        <f t="shared" si="87"/>
        <v>0</v>
      </c>
    </row>
    <row r="222" spans="1:8" ht="94.5" x14ac:dyDescent="0.25">
      <c r="A222" s="15" t="s">
        <v>175</v>
      </c>
      <c r="B222" s="16" t="s">
        <v>174</v>
      </c>
      <c r="C222" s="16">
        <v>100</v>
      </c>
      <c r="D222" s="17"/>
      <c r="E222" s="17"/>
      <c r="F222" s="18">
        <f>F223</f>
        <v>127.5</v>
      </c>
      <c r="G222" s="18">
        <f t="shared" ref="G222:H222" si="88">G223</f>
        <v>132.6</v>
      </c>
      <c r="H222" s="18">
        <f t="shared" si="88"/>
        <v>0</v>
      </c>
    </row>
    <row r="223" spans="1:8" ht="24" customHeight="1" x14ac:dyDescent="0.25">
      <c r="A223" s="15" t="s">
        <v>176</v>
      </c>
      <c r="B223" s="16" t="s">
        <v>174</v>
      </c>
      <c r="C223" s="16">
        <v>100</v>
      </c>
      <c r="D223" s="17" t="s">
        <v>204</v>
      </c>
      <c r="E223" s="17"/>
      <c r="F223" s="19">
        <f>F224</f>
        <v>127.5</v>
      </c>
      <c r="G223" s="19">
        <f t="shared" ref="G223:H223" si="89">G224</f>
        <v>132.6</v>
      </c>
      <c r="H223" s="19">
        <f t="shared" si="89"/>
        <v>0</v>
      </c>
    </row>
    <row r="224" spans="1:8" ht="31.5" x14ac:dyDescent="0.25">
      <c r="A224" s="15" t="s">
        <v>177</v>
      </c>
      <c r="B224" s="16" t="s">
        <v>174</v>
      </c>
      <c r="C224" s="16">
        <v>100</v>
      </c>
      <c r="D224" s="17" t="s">
        <v>204</v>
      </c>
      <c r="E224" s="17" t="s">
        <v>199</v>
      </c>
      <c r="F224" s="39">
        <v>127.5</v>
      </c>
      <c r="G224" s="39">
        <v>132.6</v>
      </c>
      <c r="H224" s="39">
        <v>0</v>
      </c>
    </row>
    <row r="225" spans="1:8" ht="47.25" x14ac:dyDescent="0.25">
      <c r="A225" s="15" t="s">
        <v>13</v>
      </c>
      <c r="B225" s="16" t="s">
        <v>174</v>
      </c>
      <c r="C225" s="16">
        <v>200</v>
      </c>
      <c r="D225" s="17"/>
      <c r="E225" s="17"/>
      <c r="F225" s="18">
        <f>F226</f>
        <v>26.6</v>
      </c>
      <c r="G225" s="18">
        <f t="shared" ref="G225:H225" si="90">G226</f>
        <v>26.7</v>
      </c>
      <c r="H225" s="18">
        <f t="shared" si="90"/>
        <v>0</v>
      </c>
    </row>
    <row r="226" spans="1:8" x14ac:dyDescent="0.25">
      <c r="A226" s="15" t="s">
        <v>176</v>
      </c>
      <c r="B226" s="16" t="s">
        <v>174</v>
      </c>
      <c r="C226" s="16">
        <v>200</v>
      </c>
      <c r="D226" s="17" t="s">
        <v>204</v>
      </c>
      <c r="E226" s="17"/>
      <c r="F226" s="19">
        <f>F227</f>
        <v>26.6</v>
      </c>
      <c r="G226" s="19">
        <f t="shared" ref="G226:H226" si="91">G227</f>
        <v>26.7</v>
      </c>
      <c r="H226" s="19">
        <f t="shared" si="91"/>
        <v>0</v>
      </c>
    </row>
    <row r="227" spans="1:8" ht="31.5" x14ac:dyDescent="0.25">
      <c r="A227" s="15" t="s">
        <v>177</v>
      </c>
      <c r="B227" s="16" t="s">
        <v>174</v>
      </c>
      <c r="C227" s="16">
        <v>200</v>
      </c>
      <c r="D227" s="17" t="s">
        <v>204</v>
      </c>
      <c r="E227" s="17" t="s">
        <v>199</v>
      </c>
      <c r="F227" s="39">
        <v>26.6</v>
      </c>
      <c r="G227" s="39">
        <v>26.7</v>
      </c>
      <c r="H227" s="39">
        <v>0</v>
      </c>
    </row>
    <row r="228" spans="1:8" ht="47.25" x14ac:dyDescent="0.25">
      <c r="A228" s="15" t="s">
        <v>178</v>
      </c>
      <c r="B228" s="16" t="s">
        <v>179</v>
      </c>
      <c r="C228" s="16"/>
      <c r="D228" s="17"/>
      <c r="E228" s="17"/>
      <c r="F228" s="18">
        <f t="shared" ref="F228:F233" si="92">F229</f>
        <v>112.9</v>
      </c>
      <c r="G228" s="18">
        <f t="shared" ref="G228:H232" si="93">G229</f>
        <v>123.1</v>
      </c>
      <c r="H228" s="18">
        <f t="shared" si="93"/>
        <v>134.19999999999999</v>
      </c>
    </row>
    <row r="229" spans="1:8" x14ac:dyDescent="0.25">
      <c r="A229" s="15" t="s">
        <v>180</v>
      </c>
      <c r="B229" s="16" t="s">
        <v>181</v>
      </c>
      <c r="C229" s="16"/>
      <c r="D229" s="17"/>
      <c r="E229" s="17"/>
      <c r="F229" s="18">
        <f t="shared" si="92"/>
        <v>112.9</v>
      </c>
      <c r="G229" s="18">
        <f t="shared" si="93"/>
        <v>123.1</v>
      </c>
      <c r="H229" s="18">
        <f t="shared" si="93"/>
        <v>134.19999999999999</v>
      </c>
    </row>
    <row r="230" spans="1:8" x14ac:dyDescent="0.25">
      <c r="A230" s="15" t="s">
        <v>115</v>
      </c>
      <c r="B230" s="16" t="s">
        <v>182</v>
      </c>
      <c r="C230" s="16"/>
      <c r="D230" s="17"/>
      <c r="E230" s="17"/>
      <c r="F230" s="18">
        <f t="shared" si="92"/>
        <v>112.9</v>
      </c>
      <c r="G230" s="18">
        <f t="shared" si="93"/>
        <v>123.1</v>
      </c>
      <c r="H230" s="18">
        <f t="shared" si="93"/>
        <v>134.19999999999999</v>
      </c>
    </row>
    <row r="231" spans="1:8" ht="31.5" x14ac:dyDescent="0.25">
      <c r="A231" s="15" t="s">
        <v>183</v>
      </c>
      <c r="B231" s="16" t="s">
        <v>184</v>
      </c>
      <c r="C231" s="16"/>
      <c r="D231" s="17"/>
      <c r="E231" s="17"/>
      <c r="F231" s="18">
        <f t="shared" si="92"/>
        <v>112.9</v>
      </c>
      <c r="G231" s="18">
        <f t="shared" si="93"/>
        <v>123.1</v>
      </c>
      <c r="H231" s="18">
        <f t="shared" si="93"/>
        <v>134.19999999999999</v>
      </c>
    </row>
    <row r="232" spans="1:8" ht="31.5" x14ac:dyDescent="0.25">
      <c r="A232" s="15" t="s">
        <v>185</v>
      </c>
      <c r="B232" s="16" t="s">
        <v>184</v>
      </c>
      <c r="C232" s="16">
        <v>300</v>
      </c>
      <c r="D232" s="17"/>
      <c r="E232" s="17"/>
      <c r="F232" s="18">
        <f t="shared" si="92"/>
        <v>112.9</v>
      </c>
      <c r="G232" s="18">
        <f t="shared" si="93"/>
        <v>123.1</v>
      </c>
      <c r="H232" s="18">
        <f t="shared" si="93"/>
        <v>134.19999999999999</v>
      </c>
    </row>
    <row r="233" spans="1:8" s="8" customFormat="1" x14ac:dyDescent="0.25">
      <c r="A233" s="4" t="s">
        <v>186</v>
      </c>
      <c r="B233" s="5" t="s">
        <v>184</v>
      </c>
      <c r="C233" s="5">
        <v>300</v>
      </c>
      <c r="D233" s="6">
        <v>10</v>
      </c>
      <c r="E233" s="6"/>
      <c r="F233" s="7">
        <f t="shared" si="92"/>
        <v>112.9</v>
      </c>
      <c r="G233" s="7">
        <f t="shared" ref="G233:H233" si="94">G234</f>
        <v>123.1</v>
      </c>
      <c r="H233" s="7">
        <f t="shared" si="94"/>
        <v>134.19999999999999</v>
      </c>
    </row>
    <row r="234" spans="1:8" ht="30.75" customHeight="1" x14ac:dyDescent="0.25">
      <c r="A234" s="15" t="s">
        <v>187</v>
      </c>
      <c r="B234" s="16" t="s">
        <v>184</v>
      </c>
      <c r="C234" s="16">
        <v>300</v>
      </c>
      <c r="D234" s="17">
        <v>10</v>
      </c>
      <c r="E234" s="17" t="s">
        <v>203</v>
      </c>
      <c r="F234" s="39">
        <v>112.9</v>
      </c>
      <c r="G234" s="39">
        <v>123.1</v>
      </c>
      <c r="H234" s="39">
        <v>134.19999999999999</v>
      </c>
    </row>
    <row r="235" spans="1:8" s="8" customFormat="1" x14ac:dyDescent="0.25">
      <c r="A235" s="30" t="s">
        <v>213</v>
      </c>
      <c r="B235" s="5"/>
      <c r="C235" s="5"/>
      <c r="D235" s="6"/>
      <c r="E235" s="6"/>
      <c r="F235" s="7">
        <f>F236</f>
        <v>70</v>
      </c>
      <c r="G235" s="7">
        <f t="shared" ref="G235:H238" si="95">G236</f>
        <v>0</v>
      </c>
      <c r="H235" s="7">
        <f t="shared" si="95"/>
        <v>0</v>
      </c>
    </row>
    <row r="236" spans="1:8" ht="25.5" x14ac:dyDescent="0.25">
      <c r="A236" s="1" t="s">
        <v>214</v>
      </c>
      <c r="B236" s="2" t="s">
        <v>6</v>
      </c>
      <c r="C236" s="16"/>
      <c r="D236" s="17" t="s">
        <v>207</v>
      </c>
      <c r="E236" s="17" t="s">
        <v>203</v>
      </c>
      <c r="F236" s="18">
        <f>F237</f>
        <v>70</v>
      </c>
      <c r="G236" s="18">
        <f t="shared" si="95"/>
        <v>0</v>
      </c>
      <c r="H236" s="18">
        <f t="shared" si="95"/>
        <v>0</v>
      </c>
    </row>
    <row r="237" spans="1:8" x14ac:dyDescent="0.25">
      <c r="A237" s="1" t="s">
        <v>7</v>
      </c>
      <c r="B237" s="2" t="s">
        <v>8</v>
      </c>
      <c r="C237" s="16"/>
      <c r="D237" s="17" t="s">
        <v>207</v>
      </c>
      <c r="E237" s="17" t="s">
        <v>203</v>
      </c>
      <c r="F237" s="18">
        <f>F238</f>
        <v>70</v>
      </c>
      <c r="G237" s="18">
        <f t="shared" si="95"/>
        <v>0</v>
      </c>
      <c r="H237" s="18">
        <f t="shared" si="95"/>
        <v>0</v>
      </c>
    </row>
    <row r="238" spans="1:8" ht="25.5" x14ac:dyDescent="0.25">
      <c r="A238" s="1" t="s">
        <v>71</v>
      </c>
      <c r="B238" s="2" t="s">
        <v>72</v>
      </c>
      <c r="C238" s="16"/>
      <c r="D238" s="17" t="s">
        <v>207</v>
      </c>
      <c r="E238" s="17" t="s">
        <v>203</v>
      </c>
      <c r="F238" s="18">
        <f>F239</f>
        <v>70</v>
      </c>
      <c r="G238" s="18">
        <f t="shared" si="95"/>
        <v>0</v>
      </c>
      <c r="H238" s="18">
        <f t="shared" si="95"/>
        <v>0</v>
      </c>
    </row>
    <row r="239" spans="1:8" ht="24" customHeight="1" x14ac:dyDescent="0.25">
      <c r="A239" s="1" t="s">
        <v>215</v>
      </c>
      <c r="B239" s="2" t="s">
        <v>217</v>
      </c>
      <c r="C239" s="16"/>
      <c r="D239" s="17" t="s">
        <v>207</v>
      </c>
      <c r="E239" s="17" t="s">
        <v>203</v>
      </c>
      <c r="F239" s="19">
        <f>F240</f>
        <v>70</v>
      </c>
      <c r="G239" s="19">
        <f t="shared" ref="G239:H239" si="96">G240</f>
        <v>0</v>
      </c>
      <c r="H239" s="19">
        <f t="shared" si="96"/>
        <v>0</v>
      </c>
    </row>
    <row r="240" spans="1:8" ht="30.75" customHeight="1" x14ac:dyDescent="0.25">
      <c r="A240" s="1" t="s">
        <v>216</v>
      </c>
      <c r="B240" s="2" t="s">
        <v>217</v>
      </c>
      <c r="C240" s="16">
        <v>200</v>
      </c>
      <c r="D240" s="17" t="s">
        <v>207</v>
      </c>
      <c r="E240" s="17" t="s">
        <v>203</v>
      </c>
      <c r="F240" s="39">
        <v>70</v>
      </c>
      <c r="G240" s="39">
        <v>0</v>
      </c>
      <c r="H240" s="39">
        <v>0</v>
      </c>
    </row>
    <row r="241" spans="1:8" ht="31.5" x14ac:dyDescent="0.25">
      <c r="A241" s="3" t="s">
        <v>196</v>
      </c>
      <c r="B241" s="16"/>
      <c r="C241" s="16"/>
      <c r="D241" s="17"/>
      <c r="E241" s="17"/>
      <c r="F241" s="18"/>
      <c r="G241" s="18"/>
      <c r="H241" s="18"/>
    </row>
    <row r="242" spans="1:8" ht="31.5" x14ac:dyDescent="0.25">
      <c r="A242" s="15" t="s">
        <v>188</v>
      </c>
      <c r="B242" s="16" t="s">
        <v>189</v>
      </c>
      <c r="C242" s="16"/>
      <c r="D242" s="17"/>
      <c r="E242" s="17"/>
      <c r="F242" s="18">
        <f>F243</f>
        <v>1</v>
      </c>
      <c r="G242" s="18">
        <f t="shared" ref="G242:H244" si="97">G243</f>
        <v>1</v>
      </c>
      <c r="H242" s="18">
        <f t="shared" si="97"/>
        <v>1</v>
      </c>
    </row>
    <row r="243" spans="1:8" x14ac:dyDescent="0.25">
      <c r="A243" s="15" t="s">
        <v>190</v>
      </c>
      <c r="B243" s="16" t="s">
        <v>191</v>
      </c>
      <c r="C243" s="16"/>
      <c r="D243" s="17"/>
      <c r="E243" s="17"/>
      <c r="F243" s="18">
        <f>F244</f>
        <v>1</v>
      </c>
      <c r="G243" s="18">
        <f t="shared" si="97"/>
        <v>1</v>
      </c>
      <c r="H243" s="18">
        <f t="shared" si="97"/>
        <v>1</v>
      </c>
    </row>
    <row r="244" spans="1:8" ht="78.75" x14ac:dyDescent="0.25">
      <c r="A244" s="15" t="s">
        <v>192</v>
      </c>
      <c r="B244" s="16" t="s">
        <v>193</v>
      </c>
      <c r="C244" s="16"/>
      <c r="D244" s="17"/>
      <c r="E244" s="17"/>
      <c r="F244" s="18">
        <f>F245</f>
        <v>1</v>
      </c>
      <c r="G244" s="18">
        <f t="shared" si="97"/>
        <v>1</v>
      </c>
      <c r="H244" s="18">
        <f t="shared" si="97"/>
        <v>1</v>
      </c>
    </row>
    <row r="245" spans="1:8" s="8" customFormat="1" ht="31.5" x14ac:dyDescent="0.25">
      <c r="A245" s="4" t="s">
        <v>194</v>
      </c>
      <c r="B245" s="5" t="s">
        <v>195</v>
      </c>
      <c r="C245" s="5">
        <v>700</v>
      </c>
      <c r="D245" s="6">
        <v>13</v>
      </c>
      <c r="E245" s="6"/>
      <c r="F245" s="7">
        <f>F246</f>
        <v>1</v>
      </c>
      <c r="G245" s="7">
        <f t="shared" ref="G245:H245" si="98">G246</f>
        <v>1</v>
      </c>
      <c r="H245" s="7">
        <f t="shared" si="98"/>
        <v>1</v>
      </c>
    </row>
    <row r="246" spans="1:8" ht="31.5" x14ac:dyDescent="0.25">
      <c r="A246" s="15" t="s">
        <v>196</v>
      </c>
      <c r="B246" s="16" t="s">
        <v>195</v>
      </c>
      <c r="C246" s="16">
        <v>700</v>
      </c>
      <c r="D246" s="17">
        <v>13</v>
      </c>
      <c r="E246" s="17" t="s">
        <v>203</v>
      </c>
      <c r="F246" s="39">
        <v>1</v>
      </c>
      <c r="G246" s="39">
        <v>1</v>
      </c>
      <c r="H246" s="39">
        <v>1</v>
      </c>
    </row>
    <row r="247" spans="1:8" s="27" customFormat="1" ht="24" customHeight="1" x14ac:dyDescent="0.25">
      <c r="A247" s="26" t="s">
        <v>197</v>
      </c>
      <c r="B247" s="14"/>
      <c r="C247" s="14"/>
      <c r="D247" s="14"/>
      <c r="E247" s="14"/>
      <c r="F247" s="19">
        <f>F20+F28+F30+F32+F34+F39+F52+F67+F76+F83+F105+F109+F113+F115+F119+F132+F137+F149+F156+F164+F169+F171+F177+F181+F185+F191+F197+F199+F217+F221+F233+F245+F127+F235+F128</f>
        <v>26374.6</v>
      </c>
      <c r="G247" s="19">
        <f>G20+G28+G30+G32+G34+G39+G52+G67+G76+G83+G105+G109+G113+G115+G119+G132+G137+G149+G156+G164+G169+G171+G177+G181+G185+G191+G197+G199+G217+G221+G233+G245+G127+G235+G128</f>
        <v>21324.099999999995</v>
      </c>
      <c r="H247" s="19">
        <f>H20+H28+H30+H32+H34+H39+H52+H67+H76+H83+H105+H109+H113+H115+H119+H132+H137+H149+H156+H164+H169+H171+H177+H181+H185+H191+H197+H199+H217+H221+H233+H245+H127+H235+H128</f>
        <v>19499.5</v>
      </c>
    </row>
    <row r="249" spans="1:8" x14ac:dyDescent="0.25">
      <c r="F249" s="21"/>
      <c r="G249" s="21"/>
      <c r="H249" s="21"/>
    </row>
    <row r="250" spans="1:8" x14ac:dyDescent="0.25">
      <c r="F250" s="21"/>
      <c r="G250" s="21"/>
      <c r="H250" s="21"/>
    </row>
    <row r="251" spans="1:8" x14ac:dyDescent="0.25">
      <c r="F251" s="21"/>
      <c r="G251" s="21"/>
      <c r="H251" s="21"/>
    </row>
    <row r="253" spans="1:8" x14ac:dyDescent="0.25">
      <c r="F253" s="21"/>
    </row>
    <row r="254" spans="1:8" x14ac:dyDescent="0.25">
      <c r="G254" s="21"/>
      <c r="H254" s="21"/>
    </row>
  </sheetData>
  <mergeCells count="7">
    <mergeCell ref="A14:H14"/>
    <mergeCell ref="A16:A17"/>
    <mergeCell ref="B16:B17"/>
    <mergeCell ref="C16:C17"/>
    <mergeCell ref="D16:D17"/>
    <mergeCell ref="E16:E17"/>
    <mergeCell ref="F16:H16"/>
  </mergeCells>
  <pageMargins left="0.31496062992125984" right="0" top="0.35433070866141736" bottom="0.35433070866141736" header="0.31496062992125984" footer="0.31496062992125984"/>
  <pageSetup paperSize="9" scale="7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2022-12-06T15:25:22Z</dcterms:modified>
</cp:coreProperties>
</file>